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Jorge Alexander\Dropbox\"/>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F25" i="1" l="1"/>
  <c r="G25" i="1" s="1"/>
  <c r="H25" i="1"/>
  <c r="A26" i="1"/>
  <c r="F26" i="1" l="1"/>
  <c r="G26" i="1" s="1"/>
  <c r="H26" i="1"/>
  <c r="A27" i="1"/>
  <c r="F27" i="1" l="1"/>
  <c r="G27" i="1" s="1"/>
  <c r="H27" i="1"/>
  <c r="A28" i="1"/>
  <c r="F28" i="1" l="1"/>
  <c r="G28" i="1" s="1"/>
  <c r="H28" i="1"/>
  <c r="A29" i="1"/>
  <c r="F29" i="1" l="1"/>
  <c r="G29" i="1" s="1"/>
  <c r="H29" i="1"/>
  <c r="A30" i="1"/>
  <c r="F30" i="1" l="1"/>
  <c r="G30" i="1" s="1"/>
  <c r="H30" i="1"/>
  <c r="A31" i="1"/>
  <c r="F31" i="1" l="1"/>
  <c r="G31" i="1" s="1"/>
  <c r="H31" i="1"/>
  <c r="A32" i="1"/>
  <c r="F32" i="1" l="1"/>
  <c r="G32" i="1" s="1"/>
  <c r="H32" i="1"/>
  <c r="A33" i="1"/>
  <c r="F33" i="1" l="1"/>
  <c r="G33" i="1" s="1"/>
  <c r="H33" i="1"/>
  <c r="A34" i="1"/>
  <c r="F34" i="1" l="1"/>
  <c r="G34" i="1" s="1"/>
  <c r="H34" i="1"/>
  <c r="A35" i="1"/>
  <c r="F35" i="1" l="1"/>
  <c r="G35" i="1" s="1"/>
  <c r="H35" i="1"/>
  <c r="A36" i="1"/>
  <c r="F36" i="1" l="1"/>
  <c r="G36" i="1" s="1"/>
  <c r="H36" i="1"/>
  <c r="A37" i="1"/>
  <c r="F37" i="1" l="1"/>
  <c r="G37" i="1" s="1"/>
  <c r="H37" i="1"/>
  <c r="A38" i="1"/>
  <c r="F38" i="1" l="1"/>
  <c r="G38" i="1" s="1"/>
  <c r="H38" i="1"/>
  <c r="A39" i="1"/>
  <c r="F39" i="1" l="1"/>
  <c r="G39" i="1" s="1"/>
  <c r="H39" i="1"/>
  <c r="A40" i="1"/>
  <c r="F40" i="1" l="1"/>
  <c r="G40" i="1" s="1"/>
  <c r="H40" i="1"/>
  <c r="A41" i="1"/>
  <c r="F41" i="1" l="1"/>
  <c r="G41" i="1" s="1"/>
  <c r="H41" i="1"/>
  <c r="A42" i="1"/>
  <c r="F42" i="1" l="1"/>
  <c r="G42" i="1" s="1"/>
  <c r="H42" i="1"/>
  <c r="A43" i="1"/>
  <c r="F43" i="1" l="1"/>
  <c r="G43" i="1" s="1"/>
  <c r="H43" i="1"/>
  <c r="A44" i="1"/>
  <c r="F44" i="1" l="1"/>
  <c r="G44" i="1" s="1"/>
  <c r="H44" i="1"/>
  <c r="A45" i="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<sst xmlns="http://schemas.openxmlformats.org/spreadsheetml/2006/main" count="501" uniqueCount="196">
  <si>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</si>
  <si>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</si>
  <si>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</si>
  <si>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</si>
  <si>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</si>
  <si>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</si>
  <si>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</si>
  <si>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</si>
  <si>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</si>
  <si>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</si>
  <si>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</si>
  <si>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</si>
  <si>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</si>
  <si>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</si>
  <si>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</si>
  <si>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</si>
  <si>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</si>
  <si>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</si>
  <si>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</si>
  <si>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</si>
  <si>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</si>
  <si>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</si>
  <si>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</si>
  <si>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</si>
  <si>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</si>
  <si>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</si>
  <si>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</si>
  <si>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</si>
  <si>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</si>
  <si>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</si>
  <si>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</si>
  <si>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</si>
  <si>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</si>
  <si>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</si>
  <si>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</si>
  <si>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</si>
  <si>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</si>
  <si>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</si>
  <si>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</si>
  <si>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</si>
  <si>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</si>
  <si>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</si>
  <si>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</si>
  <si>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</si>
  <si>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</si>
  <si>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</si>
  <si>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</si>
  <si>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</si>
  <si>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</si>
  <si>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</si>
  <si>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</si>
  <si>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</si>
  <si>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</si>
  <si>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</si>
  <si>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</si>
  <si>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</si>
  <si>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</si>
  <si>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</si>
  <si>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</si>
  <si>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</si>
  <si>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</si>
  <si>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</si>
  <si>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</si>
  <si>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</si>
  <si>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</si>
  <si>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</si>
  <si>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</si>
  <si>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</si>
  <si>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</si>
  <si>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</si>
  <si>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</si>
  <si>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</si>
  <si>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</si>
  <si>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</si>
  <si>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</si>
  <si>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</si>
  <si>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</si>
  <si>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</si>
  <si>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</si>
  <si>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</si>
  <si>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</si>
  <si>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</si>
  <si>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</si>
  <si>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</si>
  <si>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</si>
  <si>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</si>
  <si>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</si>
  <si>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</si>
  <si>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</si>
  <si>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</si>
  <si>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</si>
  <si>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</si>
  <si>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</si>
  <si>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</si>
  <si>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</si>
  <si>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</si>
  <si>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</si>
  <si>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</si>
  <si>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</si>
  <si>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</si>
  <si>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</si>
  <si>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</si>
  <si>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</si>
  <si>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</si>
  <si>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</si>
  <si>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</si>
  <si>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</si>
  <si>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</si>
  <si>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</si>
  <si>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</si>
  <si>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</si>
  <si>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</si>
  <si>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</si>
  <si>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</si>
  <si>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</si>
  <si>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</si>
  <si>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</si>
  <si>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</si>
  <si>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</si>
  <si>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</si>
  <si>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</si>
  <si>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</si>
  <si>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</si>
  <si>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</si>
  <si>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</si>
  <si>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</si>
  <si>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</si>
  <si>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</si>
  <si>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</si>
  <si>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</si>
  <si>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</si>
  <si>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</si>
  <si>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</si>
  <si>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</si>
  <si>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</si>
  <si>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</si>
  <si>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</si>
  <si>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</si>
  <si>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</si>
  <si>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</si>
  <si>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</si>
  <si>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</si>
  <si>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</si>
  <si>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</si>
  <si>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</si>
  <si>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</si>
  <si>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</si>
  <si>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</si>
  <si>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</si>
  <si>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</si>
  <si>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</si>
  <si>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</si>
  <si>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</si>
  <si>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</si>
  <si>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</si>
  <si>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</si>
  <si>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</si>
  <si>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</si>
  <si>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</si>
  <si>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</si>
  <si>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</si>
  <si>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</si>
  <si>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</si>
  <si>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</si>
  <si>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</si>
  <si>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</si>
  <si>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</si>
  <si>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</si>
  <si>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</si>
  <si>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</si>
  <si>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</si>
  <si>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</si>
  <si>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</si>
  <si>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</si>
  <si>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</si>
  <si>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</si>
  <si>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</si>
  <si>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</si>
  <si>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</si>
  <si>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</si>
  <si>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</si>
  <si>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</si>
  <si>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</si>
  <si>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</si>
  <si>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</si>
  <si>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</si>
  <si>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</si>
  <si>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MA_10_01_CO</t>
  </si>
  <si>
    <t>Las funciones</t>
  </si>
  <si>
    <t>Cuaderno de Estudio</t>
  </si>
  <si>
    <t>ver observaciones</t>
  </si>
  <si>
    <t>Ilustración como en la imagen de referencia</t>
  </si>
  <si>
    <t>Ilustración</t>
  </si>
  <si>
    <t>Ilustración como en la imagen de referencia,  en un plano cartesiano.</t>
  </si>
  <si>
    <t>Eliminar título y figura de la izquierda. Centrar las figuras que quedan.</t>
  </si>
  <si>
    <t>tres cilíndros de radios 1, 12 y 4 cm respectivamente, pero con la misma altura!. Deben estar separados.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</si>
</sst>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2"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05">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12"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6" fillId="0" borderId="5" xfId="0" applyFont="1" applyBorder="1" applyAlignment="1" applyProtection="1">
      <alignment vertical="center" wrapText="1"/>
      <protection locked="0"/>
    </xf>
    <xf numFmtId="0" fontId="14" fillId="0" borderId="0" xfId="0" applyFont="1" applyBorder="1" applyAlignment="1">
      <alignment vertical="center" wrapText="1"/>
    </xf>
    <xf numFmtId="0" fontId="14"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1" fillId="0" borderId="29" xfId="0" applyFont="1" applyBorder="1" applyAlignment="1">
      <alignment vertical="center" wrapText="1"/>
    </xf>
    <xf numFmtId="0" fontId="21" fillId="0" borderId="29" xfId="0" applyFont="1" applyFill="1" applyBorder="1" applyAlignment="1">
      <alignment vertical="center" wrapText="1"/>
    </xf>
    <xf numFmtId="0" fontId="20" fillId="0" borderId="0" xfId="0" applyFont="1" applyAlignment="1">
      <alignment vertical="center" wrapText="1"/>
    </xf>
    <xf numFmtId="0" fontId="4" fillId="0" borderId="0" xfId="51" applyAlignment="1">
      <alignment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pplyProtection="1">
      <alignment horizontal="center"/>
      <protection locked="0"/>
    </xf>
    <xf numFmtId="164" fontId="7" fillId="0" borderId="26" xfId="0" applyNumberFormat="1" applyFont="1" applyBorder="1" applyAlignment="1" applyProtection="1">
      <alignment horizontal="center"/>
      <protection locked="0"/>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8" borderId="0" xfId="0" applyFont="1" applyFill="1" applyAlignment="1">
      <alignment horizontal="center" vertical="center" wrapText="1"/>
    </xf>
    <xf numFmtId="0" fontId="13" fillId="7"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33.png"/><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jpeg"/><Relationship Id="rId1" Type="http://schemas.openxmlformats.org/officeDocument/2006/relationships/image" Target="../media/image26.jpeg"/><Relationship Id="rId6" Type="http://schemas.openxmlformats.org/officeDocument/2006/relationships/image" Target="../media/image31.png"/><Relationship Id="rId5" Type="http://schemas.openxmlformats.org/officeDocument/2006/relationships/image" Target="../media/image30.jpg"/><Relationship Id="rId4" Type="http://schemas.openxmlformats.org/officeDocument/2006/relationships/image" Target="../media/image29.jp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10</xdr:col>
      <xdr:colOff>717825</xdr:colOff>
      <xdr:row>9</xdr:row>
      <xdr:rowOff>165653</xdr:rowOff>
    </xdr:from>
    <xdr:to>
      <xdr:col>15</xdr:col>
      <xdr:colOff>740437</xdr:colOff>
      <xdr:row>9</xdr:row>
      <xdr:rowOff>2636631</xdr:rowOff>
    </xdr:to>
    <xdr:pic>
      <xdr:nvPicPr>
        <xdr:cNvPr id="2" name="Imagen 1" descr="http://thumb101.shutterstock.com/display_pic_with_logo/388663/104292707/stock-photo-an-image-of-a-police-line-up-wall-with-male-suspects-104292707.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089782" y="2277718"/>
          <a:ext cx="2286525" cy="2470978"/>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466725</xdr:colOff>
          <xdr:row>10</xdr:row>
          <xdr:rowOff>95250</xdr:rowOff>
        </xdr:from>
        <xdr:to>
          <xdr:col>17</xdr:col>
          <xdr:colOff>38100</xdr:colOff>
          <xdr:row>10</xdr:row>
          <xdr:rowOff>2571750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390525</xdr:colOff>
          <xdr:row>10</xdr:row>
          <xdr:rowOff>2638425</xdr:rowOff>
        </xdr:from>
        <xdr:to>
          <xdr:col>17</xdr:col>
          <xdr:colOff>733425</xdr:colOff>
          <xdr:row>11</xdr:row>
          <xdr:rowOff>2686050</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193260</xdr:colOff>
      <xdr:row>12</xdr:row>
      <xdr:rowOff>289892</xdr:rowOff>
    </xdr:from>
    <xdr:to>
      <xdr:col>16</xdr:col>
      <xdr:colOff>91634</xdr:colOff>
      <xdr:row>12</xdr:row>
      <xdr:rowOff>2567609</xdr:rowOff>
    </xdr:to>
    <xdr:pic>
      <xdr:nvPicPr>
        <xdr:cNvPr id="6" name="Imagen 5" descr="http://thumb7.shutterstock.com/display_pic_with_logo/595630/223108795/stock-vector-the-golden-rectangle-template-223108795.jpg"/>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565217" y="10767392"/>
          <a:ext cx="2990547" cy="2277717"/>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676275</xdr:colOff>
          <xdr:row>12</xdr:row>
          <xdr:rowOff>2667000</xdr:rowOff>
        </xdr:from>
        <xdr:to>
          <xdr:col>16</xdr:col>
          <xdr:colOff>628650</xdr:colOff>
          <xdr:row>13</xdr:row>
          <xdr:rowOff>2686050</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685800</xdr:colOff>
          <xdr:row>13</xdr:row>
          <xdr:rowOff>2676525</xdr:rowOff>
        </xdr:from>
        <xdr:to>
          <xdr:col>16</xdr:col>
          <xdr:colOff>619125</xdr:colOff>
          <xdr:row>14</xdr:row>
          <xdr:rowOff>2695575</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10</xdr:col>
      <xdr:colOff>207065</xdr:colOff>
      <xdr:row>15</xdr:row>
      <xdr:rowOff>88833</xdr:rowOff>
    </xdr:from>
    <xdr:to>
      <xdr:col>17</xdr:col>
      <xdr:colOff>191881</xdr:colOff>
      <xdr:row>16</xdr:row>
      <xdr:rowOff>24570</xdr:rowOff>
    </xdr:to>
    <xdr:sp macro="" textlink="">
      <xdr:nvSpPr>
        <xdr:cNvPr id="2055" name="Object 7" hidden="1">
          <a:extLst>
            <a:ext uri="{63B3BB69-23CF-44E3-9099-C40C66FF867C}">
              <a14:compatExt xmlns:a14="http://schemas.microsoft.com/office/drawing/2010/main" spid="_x0000_s2055"/>
            </a:ext>
          </a:extLst>
        </xdr:cNvPr>
        <xdr:cNvSpPr/>
      </xdr:nvSpPr>
      <xdr:spPr bwMode="auto">
        <a:xfrm>
          <a:off x="0" y="0"/>
          <a:ext cx="0" cy="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xdr:from>
          <xdr:col>10</xdr:col>
          <xdr:colOff>400050</xdr:colOff>
          <xdr:row>16</xdr:row>
          <xdr:rowOff>95250</xdr:rowOff>
        </xdr:from>
        <xdr:to>
          <xdr:col>18</xdr:col>
          <xdr:colOff>142875</xdr:colOff>
          <xdr:row>16</xdr:row>
          <xdr:rowOff>2600325</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219075</xdr:colOff>
          <xdr:row>16</xdr:row>
          <xdr:rowOff>2724150</xdr:rowOff>
        </xdr:from>
        <xdr:to>
          <xdr:col>18</xdr:col>
          <xdr:colOff>104775</xdr:colOff>
          <xdr:row>17</xdr:row>
          <xdr:rowOff>2667000</xdr:rowOff>
        </xdr:to>
        <xdr:sp macro="" textlink="">
          <xdr:nvSpPr>
            <xdr:cNvPr id="2057" name="Object 9" hidden="1">
              <a:extLst>
                <a:ext uri="{63B3BB69-23CF-44E3-9099-C40C66FF867C}">
                  <a14:compatExt spid="_x0000_s205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933450</xdr:colOff>
          <xdr:row>18</xdr:row>
          <xdr:rowOff>0</xdr:rowOff>
        </xdr:from>
        <xdr:to>
          <xdr:col>19</xdr:col>
          <xdr:colOff>38100</xdr:colOff>
          <xdr:row>18</xdr:row>
          <xdr:rowOff>2695575</xdr:rowOff>
        </xdr:to>
        <xdr:sp macro="" textlink="">
          <xdr:nvSpPr>
            <xdr:cNvPr id="2058" name="Object 10" hidden="1">
              <a:extLst>
                <a:ext uri="{63B3BB69-23CF-44E3-9099-C40C66FF867C}">
                  <a14:compatExt spid="_x0000_s205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590550</xdr:colOff>
          <xdr:row>18</xdr:row>
          <xdr:rowOff>2571750</xdr:rowOff>
        </xdr:from>
        <xdr:to>
          <xdr:col>16</xdr:col>
          <xdr:colOff>409575</xdr:colOff>
          <xdr:row>20</xdr:row>
          <xdr:rowOff>9525</xdr:rowOff>
        </xdr:to>
        <xdr:sp macro="" textlink="">
          <xdr:nvSpPr>
            <xdr:cNvPr id="2059" name="Object 11" hidden="1">
              <a:extLst>
                <a:ext uri="{63B3BB69-23CF-44E3-9099-C40C66FF867C}">
                  <a14:compatExt spid="_x0000_s205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504825</xdr:colOff>
          <xdr:row>19</xdr:row>
          <xdr:rowOff>2762250</xdr:rowOff>
        </xdr:from>
        <xdr:to>
          <xdr:col>16</xdr:col>
          <xdr:colOff>638175</xdr:colOff>
          <xdr:row>20</xdr:row>
          <xdr:rowOff>2762250</xdr:rowOff>
        </xdr:to>
        <xdr:sp macro="" textlink="">
          <xdr:nvSpPr>
            <xdr:cNvPr id="2060" name="Object 12" hidden="1">
              <a:extLst>
                <a:ext uri="{63B3BB69-23CF-44E3-9099-C40C66FF867C}">
                  <a14:compatExt spid="_x0000_s206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859549</xdr:colOff>
      <xdr:row>21</xdr:row>
      <xdr:rowOff>349250</xdr:rowOff>
    </xdr:from>
    <xdr:to>
      <xdr:col>15</xdr:col>
      <xdr:colOff>498474</xdr:colOff>
      <xdr:row>21</xdr:row>
      <xdr:rowOff>2444749</xdr:rowOff>
    </xdr:to>
    <xdr:pic>
      <xdr:nvPicPr>
        <xdr:cNvPr id="16" name="Imagen 15"/>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210799" y="36020375"/>
          <a:ext cx="1893175" cy="2095499"/>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742950</xdr:colOff>
          <xdr:row>22</xdr:row>
          <xdr:rowOff>0</xdr:rowOff>
        </xdr:from>
        <xdr:to>
          <xdr:col>19</xdr:col>
          <xdr:colOff>38100</xdr:colOff>
          <xdr:row>22</xdr:row>
          <xdr:rowOff>2647950</xdr:rowOff>
        </xdr:to>
        <xdr:sp macro="" textlink="">
          <xdr:nvSpPr>
            <xdr:cNvPr id="2061" name="Object 13" hidden="1">
              <a:extLst>
                <a:ext uri="{63B3BB69-23CF-44E3-9099-C40C66FF867C}">
                  <a14:compatExt spid="_x0000_s206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571500</xdr:colOff>
          <xdr:row>22</xdr:row>
          <xdr:rowOff>2743200</xdr:rowOff>
        </xdr:from>
        <xdr:to>
          <xdr:col>17</xdr:col>
          <xdr:colOff>152400</xdr:colOff>
          <xdr:row>23</xdr:row>
          <xdr:rowOff>2609850</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457200</xdr:colOff>
          <xdr:row>23</xdr:row>
          <xdr:rowOff>2647950</xdr:rowOff>
        </xdr:from>
        <xdr:to>
          <xdr:col>16</xdr:col>
          <xdr:colOff>685800</xdr:colOff>
          <xdr:row>24</xdr:row>
          <xdr:rowOff>2686050</xdr:rowOff>
        </xdr:to>
        <xdr:sp macro="" textlink="">
          <xdr:nvSpPr>
            <xdr:cNvPr id="2063" name="Object 15" hidden="1">
              <a:extLst>
                <a:ext uri="{63B3BB69-23CF-44E3-9099-C40C66FF867C}">
                  <a14:compatExt spid="_x0000_s206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396875</xdr:colOff>
      <xdr:row>25</xdr:row>
      <xdr:rowOff>476250</xdr:rowOff>
    </xdr:from>
    <xdr:to>
      <xdr:col>10</xdr:col>
      <xdr:colOff>2006600</xdr:colOff>
      <xdr:row>25</xdr:row>
      <xdr:rowOff>2352675</xdr:rowOff>
    </xdr:to>
    <xdr:pic>
      <xdr:nvPicPr>
        <xdr:cNvPr id="20" name="Imagen 19"/>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bwMode="auto">
        <a:xfrm>
          <a:off x="16748125" y="47323375"/>
          <a:ext cx="1609725" cy="1876425"/>
        </a:xfrm>
        <a:prstGeom prst="rect">
          <a:avLst/>
        </a:prstGeom>
        <a:noFill/>
        <a:ln>
          <a:noFill/>
        </a:ln>
      </xdr:spPr>
    </xdr:pic>
    <xdr:clientData/>
  </xdr:twoCellAnchor>
  <xdr:twoCellAnchor editAs="oneCell">
    <xdr:from>
      <xdr:col>10</xdr:col>
      <xdr:colOff>0</xdr:colOff>
      <xdr:row>26</xdr:row>
      <xdr:rowOff>0</xdr:rowOff>
    </xdr:from>
    <xdr:to>
      <xdr:col>10</xdr:col>
      <xdr:colOff>1564005</xdr:colOff>
      <xdr:row>26</xdr:row>
      <xdr:rowOff>1876425</xdr:rowOff>
    </xdr:to>
    <xdr:pic>
      <xdr:nvPicPr>
        <xdr:cNvPr id="21" name="Imagen 20"/>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bwMode="auto">
        <a:xfrm>
          <a:off x="16351250" y="49641125"/>
          <a:ext cx="1564005" cy="187642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0</xdr:colOff>
          <xdr:row>27</xdr:row>
          <xdr:rowOff>0</xdr:rowOff>
        </xdr:from>
        <xdr:to>
          <xdr:col>10</xdr:col>
          <xdr:colOff>2181225</xdr:colOff>
          <xdr:row>28</xdr:row>
          <xdr:rowOff>400050</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28</xdr:row>
          <xdr:rowOff>0</xdr:rowOff>
        </xdr:from>
        <xdr:to>
          <xdr:col>19</xdr:col>
          <xdr:colOff>38100</xdr:colOff>
          <xdr:row>28</xdr:row>
          <xdr:rowOff>2371725</xdr:rowOff>
        </xdr:to>
        <xdr:sp macro="" textlink="">
          <xdr:nvSpPr>
            <xdr:cNvPr id="2065" name="Object 17" hidden="1">
              <a:extLst>
                <a:ext uri="{63B3BB69-23CF-44E3-9099-C40C66FF867C}">
                  <a14:compatExt spid="_x0000_s206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438150</xdr:colOff>
          <xdr:row>29</xdr:row>
          <xdr:rowOff>28575</xdr:rowOff>
        </xdr:from>
        <xdr:to>
          <xdr:col>15</xdr:col>
          <xdr:colOff>590550</xdr:colOff>
          <xdr:row>29</xdr:row>
          <xdr:rowOff>2590800</xdr:rowOff>
        </xdr:to>
        <xdr:sp macro="" textlink="">
          <xdr:nvSpPr>
            <xdr:cNvPr id="2066" name="Object 18" hidden="1">
              <a:extLst>
                <a:ext uri="{63B3BB69-23CF-44E3-9099-C40C66FF867C}">
                  <a14:compatExt spid="_x0000_s206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409575</xdr:colOff>
          <xdr:row>30</xdr:row>
          <xdr:rowOff>142875</xdr:rowOff>
        </xdr:from>
        <xdr:to>
          <xdr:col>16</xdr:col>
          <xdr:colOff>228600</xdr:colOff>
          <xdr:row>30</xdr:row>
          <xdr:rowOff>2619375</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1238250</xdr:colOff>
          <xdr:row>31</xdr:row>
          <xdr:rowOff>0</xdr:rowOff>
        </xdr:from>
        <xdr:to>
          <xdr:col>19</xdr:col>
          <xdr:colOff>38100</xdr:colOff>
          <xdr:row>31</xdr:row>
          <xdr:rowOff>2714625</xdr:rowOff>
        </xdr:to>
        <xdr:sp macro="" textlink="">
          <xdr:nvSpPr>
            <xdr:cNvPr id="2068" name="Object 20" hidden="1">
              <a:extLst>
                <a:ext uri="{63B3BB69-23CF-44E3-9099-C40C66FF867C}">
                  <a14:compatExt spid="_x0000_s206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32</xdr:row>
      <xdr:rowOff>0</xdr:rowOff>
    </xdr:from>
    <xdr:to>
      <xdr:col>19</xdr:col>
      <xdr:colOff>53975</xdr:colOff>
      <xdr:row>32</xdr:row>
      <xdr:rowOff>2628900</xdr:rowOff>
    </xdr:to>
    <xdr:pic>
      <xdr:nvPicPr>
        <xdr:cNvPr id="27" name="Imagen 26"/>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351250" y="66405125"/>
          <a:ext cx="5610225" cy="262890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885825</xdr:colOff>
          <xdr:row>33</xdr:row>
          <xdr:rowOff>0</xdr:rowOff>
        </xdr:from>
        <xdr:to>
          <xdr:col>19</xdr:col>
          <xdr:colOff>695325</xdr:colOff>
          <xdr:row>33</xdr:row>
          <xdr:rowOff>2695575</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837061</xdr:colOff>
      <xdr:row>34</xdr:row>
      <xdr:rowOff>127000</xdr:rowOff>
    </xdr:from>
    <xdr:to>
      <xdr:col>16</xdr:col>
      <xdr:colOff>228600</xdr:colOff>
      <xdr:row>34</xdr:row>
      <xdr:rowOff>2489200</xdr:rowOff>
    </xdr:to>
    <xdr:pic>
      <xdr:nvPicPr>
        <xdr:cNvPr id="29" name="Imagen 2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188311" y="72120125"/>
          <a:ext cx="2471289" cy="236220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981075</xdr:colOff>
          <xdr:row>35</xdr:row>
          <xdr:rowOff>142875</xdr:rowOff>
        </xdr:from>
        <xdr:to>
          <xdr:col>15</xdr:col>
          <xdr:colOff>704850</xdr:colOff>
          <xdr:row>35</xdr:row>
          <xdr:rowOff>2714625</xdr:rowOff>
        </xdr:to>
        <xdr:sp macro="" textlink="">
          <xdr:nvSpPr>
            <xdr:cNvPr id="2070" name="Object 22" hidden="1">
              <a:extLst>
                <a:ext uri="{63B3BB69-23CF-44E3-9099-C40C66FF867C}">
                  <a14:compatExt spid="_x0000_s207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876300</xdr:colOff>
          <xdr:row>36</xdr:row>
          <xdr:rowOff>19050</xdr:rowOff>
        </xdr:from>
        <xdr:to>
          <xdr:col>16</xdr:col>
          <xdr:colOff>514350</xdr:colOff>
          <xdr:row>36</xdr:row>
          <xdr:rowOff>2752725</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752475</xdr:colOff>
          <xdr:row>38</xdr:row>
          <xdr:rowOff>142875</xdr:rowOff>
        </xdr:from>
        <xdr:to>
          <xdr:col>15</xdr:col>
          <xdr:colOff>809625</xdr:colOff>
          <xdr:row>38</xdr:row>
          <xdr:rowOff>2647950</xdr:rowOff>
        </xdr:to>
        <xdr:sp macro="" textlink="">
          <xdr:nvSpPr>
            <xdr:cNvPr id="2072" name="Object 24" hidden="1">
              <a:extLst>
                <a:ext uri="{63B3BB69-23CF-44E3-9099-C40C66FF867C}">
                  <a14:compatExt spid="_x0000_s207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504825</xdr:colOff>
          <xdr:row>38</xdr:row>
          <xdr:rowOff>2686050</xdr:rowOff>
        </xdr:from>
        <xdr:to>
          <xdr:col>16</xdr:col>
          <xdr:colOff>266700</xdr:colOff>
          <xdr:row>40</xdr:row>
          <xdr:rowOff>0</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461291</xdr:colOff>
      <xdr:row>40</xdr:row>
      <xdr:rowOff>238125</xdr:rowOff>
    </xdr:from>
    <xdr:to>
      <xdr:col>17</xdr:col>
      <xdr:colOff>69215</xdr:colOff>
      <xdr:row>40</xdr:row>
      <xdr:rowOff>2714625</xdr:rowOff>
    </xdr:to>
    <xdr:pic>
      <xdr:nvPicPr>
        <xdr:cNvPr id="34" name="Imagen 33"/>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812541" y="88995250"/>
          <a:ext cx="3513174" cy="247650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257175</xdr:colOff>
          <xdr:row>41</xdr:row>
          <xdr:rowOff>219075</xdr:rowOff>
        </xdr:from>
        <xdr:to>
          <xdr:col>16</xdr:col>
          <xdr:colOff>371475</xdr:colOff>
          <xdr:row>41</xdr:row>
          <xdr:rowOff>2495550</xdr:rowOff>
        </xdr:to>
        <xdr:sp macro="" textlink="">
          <xdr:nvSpPr>
            <xdr:cNvPr id="2074" name="Object 26" hidden="1">
              <a:extLst>
                <a:ext uri="{63B3BB69-23CF-44E3-9099-C40C66FF867C}">
                  <a14:compatExt spid="_x0000_s207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209550</xdr:colOff>
          <xdr:row>42</xdr:row>
          <xdr:rowOff>19050</xdr:rowOff>
        </xdr:from>
        <xdr:to>
          <xdr:col>16</xdr:col>
          <xdr:colOff>342900</xdr:colOff>
          <xdr:row>42</xdr:row>
          <xdr:rowOff>2733675</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123825</xdr:colOff>
          <xdr:row>43</xdr:row>
          <xdr:rowOff>142875</xdr:rowOff>
        </xdr:from>
        <xdr:to>
          <xdr:col>19</xdr:col>
          <xdr:colOff>161925</xdr:colOff>
          <xdr:row>49</xdr:row>
          <xdr:rowOff>19050</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oleObject" Target="../embeddings/oleObject5.bin"/><Relationship Id="rId18" Type="http://schemas.openxmlformats.org/officeDocument/2006/relationships/image" Target="../media/image7.png"/><Relationship Id="rId26" Type="http://schemas.openxmlformats.org/officeDocument/2006/relationships/image" Target="../media/image11.png"/><Relationship Id="rId39" Type="http://schemas.openxmlformats.org/officeDocument/2006/relationships/oleObject" Target="../embeddings/oleObject18.bin"/><Relationship Id="rId3" Type="http://schemas.openxmlformats.org/officeDocument/2006/relationships/drawing" Target="../drawings/drawing1.xml"/><Relationship Id="rId21" Type="http://schemas.openxmlformats.org/officeDocument/2006/relationships/oleObject" Target="../embeddings/oleObject9.bin"/><Relationship Id="rId34" Type="http://schemas.openxmlformats.org/officeDocument/2006/relationships/image" Target="../media/image15.png"/><Relationship Id="rId42" Type="http://schemas.openxmlformats.org/officeDocument/2006/relationships/image" Target="../media/image19.png"/><Relationship Id="rId47" Type="http://schemas.openxmlformats.org/officeDocument/2006/relationships/oleObject" Target="../embeddings/oleObject22.bin"/><Relationship Id="rId50" Type="http://schemas.openxmlformats.org/officeDocument/2006/relationships/image" Target="../media/image23.png"/><Relationship Id="rId7" Type="http://schemas.openxmlformats.org/officeDocument/2006/relationships/oleObject" Target="../embeddings/oleObject2.bin"/><Relationship Id="rId12" Type="http://schemas.openxmlformats.org/officeDocument/2006/relationships/image" Target="../media/image4.png"/><Relationship Id="rId17" Type="http://schemas.openxmlformats.org/officeDocument/2006/relationships/oleObject" Target="../embeddings/oleObject7.bin"/><Relationship Id="rId25" Type="http://schemas.openxmlformats.org/officeDocument/2006/relationships/oleObject" Target="../embeddings/oleObject11.bin"/><Relationship Id="rId33" Type="http://schemas.openxmlformats.org/officeDocument/2006/relationships/oleObject" Target="../embeddings/oleObject15.bin"/><Relationship Id="rId38" Type="http://schemas.openxmlformats.org/officeDocument/2006/relationships/image" Target="../media/image17.png"/><Relationship Id="rId46" Type="http://schemas.openxmlformats.org/officeDocument/2006/relationships/image" Target="../media/image21.png"/><Relationship Id="rId2" Type="http://schemas.openxmlformats.org/officeDocument/2006/relationships/printerSettings" Target="../printerSettings/printerSettings1.bin"/><Relationship Id="rId16" Type="http://schemas.openxmlformats.org/officeDocument/2006/relationships/image" Target="../media/image6.png"/><Relationship Id="rId20" Type="http://schemas.openxmlformats.org/officeDocument/2006/relationships/image" Target="../media/image8.png"/><Relationship Id="rId29" Type="http://schemas.openxmlformats.org/officeDocument/2006/relationships/oleObject" Target="../embeddings/oleObject13.bin"/><Relationship Id="rId41" Type="http://schemas.openxmlformats.org/officeDocument/2006/relationships/oleObject" Target="../embeddings/oleObject19.bin"/><Relationship Id="rId54" Type="http://schemas.openxmlformats.org/officeDocument/2006/relationships/image" Target="../media/image25.png"/><Relationship Id="rId1" Type="http://schemas.openxmlformats.org/officeDocument/2006/relationships/hyperlink" Target="http://www.shutterstock.com/pic-104292707/stock-photo-an-image-of-a-police-line-up-wall-with-male-suspects.html?src=-0CKTf5TuxDYXTYGhHQKAw-2-76" TargetMode="External"/><Relationship Id="rId6" Type="http://schemas.openxmlformats.org/officeDocument/2006/relationships/image" Target="../media/image1.png"/><Relationship Id="rId11" Type="http://schemas.openxmlformats.org/officeDocument/2006/relationships/oleObject" Target="../embeddings/oleObject4.bin"/><Relationship Id="rId24" Type="http://schemas.openxmlformats.org/officeDocument/2006/relationships/image" Target="../media/image10.png"/><Relationship Id="rId32" Type="http://schemas.openxmlformats.org/officeDocument/2006/relationships/image" Target="../media/image14.png"/><Relationship Id="rId37" Type="http://schemas.openxmlformats.org/officeDocument/2006/relationships/oleObject" Target="../embeddings/oleObject17.bin"/><Relationship Id="rId40" Type="http://schemas.openxmlformats.org/officeDocument/2006/relationships/image" Target="../media/image18.png"/><Relationship Id="rId45" Type="http://schemas.openxmlformats.org/officeDocument/2006/relationships/oleObject" Target="../embeddings/oleObject21.bin"/><Relationship Id="rId53" Type="http://schemas.openxmlformats.org/officeDocument/2006/relationships/oleObject" Target="../embeddings/oleObject25.bin"/><Relationship Id="rId5" Type="http://schemas.openxmlformats.org/officeDocument/2006/relationships/oleObject" Target="../embeddings/oleObject1.bin"/><Relationship Id="rId15" Type="http://schemas.openxmlformats.org/officeDocument/2006/relationships/oleObject" Target="../embeddings/oleObject6.bin"/><Relationship Id="rId23" Type="http://schemas.openxmlformats.org/officeDocument/2006/relationships/oleObject" Target="../embeddings/oleObject10.bin"/><Relationship Id="rId28" Type="http://schemas.openxmlformats.org/officeDocument/2006/relationships/image" Target="../media/image12.png"/><Relationship Id="rId36" Type="http://schemas.openxmlformats.org/officeDocument/2006/relationships/image" Target="../media/image16.png"/><Relationship Id="rId49" Type="http://schemas.openxmlformats.org/officeDocument/2006/relationships/oleObject" Target="../embeddings/oleObject23.bin"/><Relationship Id="rId10" Type="http://schemas.openxmlformats.org/officeDocument/2006/relationships/image" Target="../media/image3.png"/><Relationship Id="rId19" Type="http://schemas.openxmlformats.org/officeDocument/2006/relationships/oleObject" Target="../embeddings/oleObject8.bin"/><Relationship Id="rId31" Type="http://schemas.openxmlformats.org/officeDocument/2006/relationships/oleObject" Target="../embeddings/oleObject14.bin"/><Relationship Id="rId44" Type="http://schemas.openxmlformats.org/officeDocument/2006/relationships/image" Target="../media/image20.png"/><Relationship Id="rId52" Type="http://schemas.openxmlformats.org/officeDocument/2006/relationships/image" Target="../media/image24.png"/><Relationship Id="rId4" Type="http://schemas.openxmlformats.org/officeDocument/2006/relationships/vmlDrawing" Target="../drawings/vmlDrawing1.vml"/><Relationship Id="rId9" Type="http://schemas.openxmlformats.org/officeDocument/2006/relationships/oleObject" Target="../embeddings/oleObject3.bin"/><Relationship Id="rId14" Type="http://schemas.openxmlformats.org/officeDocument/2006/relationships/image" Target="../media/image5.png"/><Relationship Id="rId22" Type="http://schemas.openxmlformats.org/officeDocument/2006/relationships/image" Target="../media/image9.png"/><Relationship Id="rId27" Type="http://schemas.openxmlformats.org/officeDocument/2006/relationships/oleObject" Target="../embeddings/oleObject12.bin"/><Relationship Id="rId30" Type="http://schemas.openxmlformats.org/officeDocument/2006/relationships/image" Target="../media/image13.png"/><Relationship Id="rId35" Type="http://schemas.openxmlformats.org/officeDocument/2006/relationships/oleObject" Target="../embeddings/oleObject16.bin"/><Relationship Id="rId43" Type="http://schemas.openxmlformats.org/officeDocument/2006/relationships/oleObject" Target="../embeddings/oleObject20.bin"/><Relationship Id="rId48" Type="http://schemas.openxmlformats.org/officeDocument/2006/relationships/image" Target="../media/image22.png"/><Relationship Id="rId8" Type="http://schemas.openxmlformats.org/officeDocument/2006/relationships/image" Target="../media/image2.png"/><Relationship Id="rId51" Type="http://schemas.openxmlformats.org/officeDocument/2006/relationships/oleObject" Target="../embeddings/oleObject24.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60" zoomScaleNormal="60" zoomScalePageLayoutView="140" workbookViewId="0">
      <pane ySplit="9" topLeftCell="A10" activePane="bottomLeft" state="frozen"/>
      <selection pane="bottomLeft" activeCell="J45" sqref="J45"/>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1" t="s">
        <v>21</v>
      </c>
      <c r="D2" s="82"/>
      <c r="F2" s="74" t="s">
        <v>0</v>
      </c>
      <c r="G2" s="75"/>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3">
        <v>10</v>
      </c>
      <c r="D3" s="84"/>
      <c r="F3" s="76"/>
      <c r="G3" s="77"/>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3" t="s">
        <v>188</v>
      </c>
      <c r="D4" s="84"/>
      <c r="E4" s="5"/>
      <c r="F4" s="37" t="s">
        <v>55</v>
      </c>
      <c r="G4" s="61" t="s">
        <v>189</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5"/>
      <c r="D5" s="86"/>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69" t="s">
        <v>187</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78" t="s">
        <v>62</v>
      </c>
      <c r="G8" s="79"/>
      <c r="H8" s="79"/>
      <c r="I8" s="80"/>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219.95" customHeight="1" x14ac:dyDescent="0.25">
      <c r="A10" s="12" t="str">
        <f>IF(OR(B10&lt;&gt;"",J10&lt;&gt;""),"IMG01","")</f>
        <v>IMG01</v>
      </c>
      <c r="B10" s="73">
        <v>104292707</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MA_10_01_CO_IMG01_small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MA_10_01_CO_IMG01_zoom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191</v>
      </c>
      <c r="K10" s="64"/>
      <c r="O10" s="2" t="str">
        <f>'Definición técnica de imagenes'!A12</f>
        <v>M12D</v>
      </c>
    </row>
    <row r="11" spans="1:16" s="11" customFormat="1" ht="219.95" customHeight="1" x14ac:dyDescent="0.25">
      <c r="A11" s="12" t="str">
        <f t="shared" ref="A11:A18" si="3">IF(OR(B11&lt;&gt;"",J11&lt;&gt;""),CONCATENATE(LEFT(A10,3),IF(MID(A10,4,2)+1&lt;10,CONCATENATE("0",MID(A10,4,2)+1))),"")</f>
        <v>IMG02</v>
      </c>
      <c r="B11" s="62" t="s">
        <v>190</v>
      </c>
      <c r="C11" s="20" t="str">
        <f t="shared" si="0"/>
        <v>Cuaderno de Estudio</v>
      </c>
      <c r="D11" s="63" t="s">
        <v>192</v>
      </c>
      <c r="E11" s="63" t="s">
        <v>153</v>
      </c>
      <c r="F11" s="13" t="str">
        <f t="shared" ref="F11:F74" si="4">IF(OR(B11&lt;&gt;"",J11&lt;&gt;""),CONCATENATE($C$7,"_",$A11,IF($G$4="Cuaderno de Estudio","_small",CONCATENATE(IF(I11="","","n"),IF(LEFT($G$5,1)="F",".jpg",".png")))),"")</f>
        <v>MA_10_01_CO_IMG02_small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MA_10_01_CO_IMG02_zoom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3" t="s">
        <v>191</v>
      </c>
      <c r="K11"/>
      <c r="O11" s="2" t="str">
        <f>'Definición técnica de imagenes'!A13</f>
        <v>M101</v>
      </c>
    </row>
    <row r="12" spans="1:16" s="11" customFormat="1" ht="219.95" customHeight="1" x14ac:dyDescent="0.25">
      <c r="A12" s="12" t="str">
        <f t="shared" si="3"/>
        <v>IMG03</v>
      </c>
      <c r="B12" s="62" t="s">
        <v>190</v>
      </c>
      <c r="C12" s="20" t="str">
        <f t="shared" si="0"/>
        <v>Cuaderno de Estudio</v>
      </c>
      <c r="D12" s="63" t="s">
        <v>192</v>
      </c>
      <c r="E12" s="63" t="s">
        <v>153</v>
      </c>
      <c r="F12" s="13" t="str">
        <f t="shared" si="4"/>
        <v>MA_10_01_CO_IMG03_small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MA_10_01_CO_IMG03_zoom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3" t="s">
        <v>193</v>
      </c>
      <c r="K12"/>
      <c r="O12" s="2" t="str">
        <f>'Definición técnica de imagenes'!A18</f>
        <v>Diaporama F1</v>
      </c>
    </row>
    <row r="13" spans="1:16" s="11" customFormat="1" ht="219.95" customHeight="1" x14ac:dyDescent="0.25">
      <c r="A13" s="12" t="str">
        <f t="shared" si="3"/>
        <v>IMG04</v>
      </c>
      <c r="B13" s="62" t="s">
        <v>190</v>
      </c>
      <c r="C13" s="20" t="str">
        <f t="shared" si="0"/>
        <v>Cuaderno de Estudio</v>
      </c>
      <c r="D13" s="63" t="s">
        <v>192</v>
      </c>
      <c r="E13" s="63" t="s">
        <v>153</v>
      </c>
      <c r="F13" s="13" t="str">
        <f t="shared" si="4"/>
        <v>MA_10_01_CO_IMG04_small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MA_10_01_CO_IMG04_zoom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3" t="s">
        <v>191</v>
      </c>
      <c r="K13" s="64"/>
      <c r="O13" s="2" t="str">
        <f>'Definición técnica de imagenes'!A19</f>
        <v>F4</v>
      </c>
    </row>
    <row r="14" spans="1:16" s="11" customFormat="1" ht="219.95" customHeight="1" x14ac:dyDescent="0.25">
      <c r="A14" s="12" t="str">
        <f t="shared" si="3"/>
        <v>IMG05</v>
      </c>
      <c r="B14" s="62" t="s">
        <v>190</v>
      </c>
      <c r="C14" s="20" t="str">
        <f t="shared" si="0"/>
        <v>Cuaderno de Estudio</v>
      </c>
      <c r="D14" s="63" t="s">
        <v>192</v>
      </c>
      <c r="E14" s="63" t="s">
        <v>153</v>
      </c>
      <c r="F14" s="13" t="str">
        <f t="shared" si="4"/>
        <v>MA_10_01_CO_IMG05_small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MA_10_01_CO_IMG05_zoom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3" t="s">
        <v>194</v>
      </c>
      <c r="K14"/>
      <c r="O14" s="2" t="str">
        <f>'Definición técnica de imagenes'!A22</f>
        <v>F6</v>
      </c>
    </row>
    <row r="15" spans="1:16" s="11" customFormat="1" ht="219.95" customHeight="1" x14ac:dyDescent="0.25">
      <c r="A15" s="12" t="str">
        <f t="shared" si="3"/>
        <v>IMG06</v>
      </c>
      <c r="B15" s="62" t="s">
        <v>190</v>
      </c>
      <c r="C15" s="20" t="str">
        <f t="shared" si="0"/>
        <v>Cuaderno de Estudio</v>
      </c>
      <c r="D15" s="63" t="s">
        <v>192</v>
      </c>
      <c r="E15" s="63" t="s">
        <v>153</v>
      </c>
      <c r="F15" s="13" t="str">
        <f t="shared" si="4"/>
        <v>MA_10_01_CO_IMG06_small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MA_10_01_CO_IMG06_zoom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3" t="s">
        <v>191</v>
      </c>
      <c r="K15"/>
      <c r="O15" s="2" t="str">
        <f>'Definición técnica de imagenes'!A24</f>
        <v>F6B</v>
      </c>
    </row>
    <row r="16" spans="1:16" s="11" customFormat="1" ht="219.95" customHeight="1" x14ac:dyDescent="0.25">
      <c r="A16" s="12" t="str">
        <f t="shared" si="3"/>
        <v>IMG07</v>
      </c>
      <c r="B16" s="62" t="s">
        <v>190</v>
      </c>
      <c r="C16" s="20" t="str">
        <f t="shared" si="0"/>
        <v>Cuaderno de Estudio</v>
      </c>
      <c r="D16" s="63" t="s">
        <v>192</v>
      </c>
      <c r="E16" s="63" t="s">
        <v>153</v>
      </c>
      <c r="F16" s="13" t="str">
        <f t="shared" si="4"/>
        <v>MA_10_01_CO_IMG07_small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MA_10_01_CO_IMG07_zoom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3" t="s">
        <v>191</v>
      </c>
      <c r="K16"/>
      <c r="O16" s="2" t="str">
        <f>'Definición técnica de imagenes'!A25</f>
        <v>F7</v>
      </c>
    </row>
    <row r="17" spans="1:15" s="11" customFormat="1" ht="219.95" customHeight="1" x14ac:dyDescent="0.25">
      <c r="A17" s="12" t="str">
        <f t="shared" si="3"/>
        <v>IMG08</v>
      </c>
      <c r="B17" s="62" t="s">
        <v>190</v>
      </c>
      <c r="C17" s="20" t="str">
        <f t="shared" si="0"/>
        <v>Cuaderno de Estudio</v>
      </c>
      <c r="D17" s="63" t="s">
        <v>192</v>
      </c>
      <c r="E17" s="63" t="s">
        <v>153</v>
      </c>
      <c r="F17" s="13" t="str">
        <f t="shared" si="4"/>
        <v>MA_10_01_CO_IMG08_small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MA_10_01_CO_IMG08_zoom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3" t="s">
        <v>191</v>
      </c>
      <c r="K17"/>
      <c r="O17" s="2" t="str">
        <f>'Definición técnica de imagenes'!A27</f>
        <v>F7B</v>
      </c>
    </row>
    <row r="18" spans="1:15" s="11" customFormat="1" ht="219.95" customHeight="1" x14ac:dyDescent="0.25">
      <c r="A18" s="12" t="str">
        <f t="shared" si="3"/>
        <v>IMG09</v>
      </c>
      <c r="B18" s="62" t="s">
        <v>190</v>
      </c>
      <c r="C18" s="20" t="str">
        <f t="shared" si="0"/>
        <v>Cuaderno de Estudio</v>
      </c>
      <c r="D18" s="63" t="s">
        <v>192</v>
      </c>
      <c r="E18" s="63" t="s">
        <v>153</v>
      </c>
      <c r="F18" s="13" t="str">
        <f t="shared" si="4"/>
        <v>MA_10_01_CO_IMG09_small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MA_10_01_CO_IMG09_zoom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3" t="s">
        <v>191</v>
      </c>
      <c r="K18"/>
      <c r="O18" s="2" t="str">
        <f>'Definición técnica de imagenes'!A30</f>
        <v>F8</v>
      </c>
    </row>
    <row r="19" spans="1:15" s="11" customFormat="1" ht="219.95" customHeight="1" x14ac:dyDescent="0.25">
      <c r="A19" s="12" t="str">
        <f t="shared" ref="A19:A50" si="6">IF(OR(B19&lt;&gt;"",J19&lt;&gt;""),CONCATENATE(LEFT(A18,3),IF(MID(A18,4,2)+1&lt;10,CONCATENATE("0",MID(A18,4,2)+1),MID(A18,4,2)+1)),"")</f>
        <v>IMG10</v>
      </c>
      <c r="B19" s="62" t="s">
        <v>190</v>
      </c>
      <c r="C19" s="20" t="str">
        <f t="shared" si="0"/>
        <v>Cuaderno de Estudio</v>
      </c>
      <c r="D19" s="63" t="s">
        <v>192</v>
      </c>
      <c r="E19" s="63" t="s">
        <v>153</v>
      </c>
      <c r="F19" s="13" t="str">
        <f t="shared" si="4"/>
        <v>MA_10_01_CO_IMG10_small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MA_10_01_CO_IMG10_zoom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3" t="s">
        <v>191</v>
      </c>
      <c r="K19"/>
      <c r="O19" s="2" t="str">
        <f>'Definición técnica de imagenes'!A31</f>
        <v>F10</v>
      </c>
    </row>
    <row r="20" spans="1:15" s="11" customFormat="1" ht="219.95" customHeight="1" x14ac:dyDescent="0.25">
      <c r="A20" s="12" t="str">
        <f t="shared" si="6"/>
        <v>IMG11</v>
      </c>
      <c r="B20" s="62" t="s">
        <v>190</v>
      </c>
      <c r="C20" s="20" t="str">
        <f t="shared" si="0"/>
        <v>Cuaderno de Estudio</v>
      </c>
      <c r="D20" s="63" t="s">
        <v>192</v>
      </c>
      <c r="E20" s="63" t="s">
        <v>153</v>
      </c>
      <c r="F20" s="13" t="str">
        <f t="shared" si="4"/>
        <v>MA_10_01_CO_IMG11_small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MA_10_01_CO_IMG11_zoom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3" t="s">
        <v>191</v>
      </c>
      <c r="K20"/>
      <c r="O20" s="2" t="str">
        <f>'Definición técnica de imagenes'!A32</f>
        <v>F10B</v>
      </c>
    </row>
    <row r="21" spans="1:15" s="11" customFormat="1" ht="219.95" customHeight="1" x14ac:dyDescent="0.25">
      <c r="A21" s="12" t="str">
        <f t="shared" si="6"/>
        <v>IMG12</v>
      </c>
      <c r="B21" s="62" t="s">
        <v>190</v>
      </c>
      <c r="C21" s="20" t="str">
        <f t="shared" si="0"/>
        <v>Cuaderno de Estudio</v>
      </c>
      <c r="D21" s="63" t="s">
        <v>192</v>
      </c>
      <c r="E21" s="63" t="s">
        <v>153</v>
      </c>
      <c r="F21" s="13" t="str">
        <f t="shared" si="4"/>
        <v>MA_10_01_CO_IMG12_small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MA_10_01_CO_IMG12_zoom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3" t="s">
        <v>191</v>
      </c>
      <c r="K21"/>
      <c r="O21" s="2" t="str">
        <f>'Definición técnica de imagenes'!A33</f>
        <v>F11</v>
      </c>
    </row>
    <row r="22" spans="1:15" s="11" customFormat="1" ht="219.95" customHeight="1" x14ac:dyDescent="0.25">
      <c r="A22" s="12" t="str">
        <f t="shared" si="6"/>
        <v>IMG13</v>
      </c>
      <c r="B22" s="62" t="s">
        <v>190</v>
      </c>
      <c r="C22" s="20" t="str">
        <f t="shared" si="0"/>
        <v>Cuaderno de Estudio</v>
      </c>
      <c r="D22" s="63" t="s">
        <v>192</v>
      </c>
      <c r="E22" s="63" t="s">
        <v>153</v>
      </c>
      <c r="F22" s="13" t="str">
        <f t="shared" si="4"/>
        <v>MA_10_01_CO_IMG13_small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MA_10_01_CO_IMG13_zoom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191</v>
      </c>
      <c r="K22" s="66"/>
      <c r="O22" s="2" t="str">
        <f>'Definición técnica de imagenes'!A34</f>
        <v>F12</v>
      </c>
    </row>
    <row r="23" spans="1:15" s="11" customFormat="1" ht="219.95" customHeight="1" x14ac:dyDescent="0.25">
      <c r="A23" s="12" t="str">
        <f t="shared" si="6"/>
        <v>IMG14</v>
      </c>
      <c r="B23" s="62" t="s">
        <v>190</v>
      </c>
      <c r="C23" s="20" t="str">
        <f t="shared" si="0"/>
        <v>Cuaderno de Estudio</v>
      </c>
      <c r="D23" s="63" t="s">
        <v>192</v>
      </c>
      <c r="E23" s="63" t="s">
        <v>153</v>
      </c>
      <c r="F23" s="13" t="str">
        <f t="shared" si="4"/>
        <v>MA_10_01_CO_IMG14_small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MA_10_01_CO_IMG14_zoom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3" t="s">
        <v>191</v>
      </c>
      <c r="K23"/>
      <c r="O23" s="2" t="str">
        <f>'Definición técnica de imagenes'!A35</f>
        <v>F13</v>
      </c>
    </row>
    <row r="24" spans="1:15" s="11" customFormat="1" ht="219.95" customHeight="1" x14ac:dyDescent="0.25">
      <c r="A24" s="12" t="str">
        <f t="shared" si="6"/>
        <v>IMG15</v>
      </c>
      <c r="B24" s="62" t="s">
        <v>190</v>
      </c>
      <c r="C24" s="20" t="str">
        <f t="shared" si="0"/>
        <v>Cuaderno de Estudio</v>
      </c>
      <c r="D24" s="63" t="s">
        <v>192</v>
      </c>
      <c r="E24" s="63" t="s">
        <v>153</v>
      </c>
      <c r="F24" s="13" t="str">
        <f t="shared" si="4"/>
        <v>MA_10_01_CO_IMG15_small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MA_10_01_CO_IMG15_zoom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191</v>
      </c>
      <c r="K24"/>
      <c r="O24" s="2" t="str">
        <f>'Definición técnica de imagenes'!A37</f>
        <v>F13B</v>
      </c>
    </row>
    <row r="25" spans="1:15" s="11" customFormat="1" ht="219.95" customHeight="1" x14ac:dyDescent="0.25">
      <c r="A25" s="12" t="str">
        <f t="shared" si="6"/>
        <v>IMG16</v>
      </c>
      <c r="B25" s="62" t="s">
        <v>190</v>
      </c>
      <c r="C25" s="20" t="str">
        <f t="shared" si="0"/>
        <v>Cuaderno de Estudio</v>
      </c>
      <c r="D25" s="63" t="s">
        <v>192</v>
      </c>
      <c r="E25" s="63" t="s">
        <v>153</v>
      </c>
      <c r="F25" s="13" t="str">
        <f t="shared" si="4"/>
        <v>MA_10_01_CO_IMG16_small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MA_10_01_CO_IMG16_zoom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191</v>
      </c>
      <c r="K25"/>
    </row>
    <row r="26" spans="1:15" s="11" customFormat="1" ht="219.95" customHeight="1" x14ac:dyDescent="0.25">
      <c r="A26" s="12" t="str">
        <f t="shared" si="6"/>
        <v>IMG17</v>
      </c>
      <c r="B26" s="62" t="s">
        <v>190</v>
      </c>
      <c r="C26" s="20" t="str">
        <f t="shared" si="0"/>
        <v>Cuaderno de Estudio</v>
      </c>
      <c r="D26" s="63" t="s">
        <v>192</v>
      </c>
      <c r="E26" s="63" t="s">
        <v>153</v>
      </c>
      <c r="F26" s="13" t="str">
        <f t="shared" si="4"/>
        <v>MA_10_01_CO_IMG17_small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MA_10_01_CO_IMG17_zoom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191</v>
      </c>
      <c r="K26" s="64"/>
    </row>
    <row r="27" spans="1:15" s="11" customFormat="1" ht="219.95" customHeight="1" x14ac:dyDescent="0.25">
      <c r="A27" s="12" t="str">
        <f t="shared" si="6"/>
        <v>IMG18</v>
      </c>
      <c r="B27" s="62" t="s">
        <v>190</v>
      </c>
      <c r="C27" s="20" t="str">
        <f t="shared" si="0"/>
        <v>Cuaderno de Estudio</v>
      </c>
      <c r="D27" s="63" t="s">
        <v>192</v>
      </c>
      <c r="E27" s="63" t="s">
        <v>153</v>
      </c>
      <c r="F27" s="13" t="str">
        <f t="shared" si="4"/>
        <v>MA_10_01_CO_IMG18_small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MA_10_01_CO_IMG18_zoom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3" t="s">
        <v>191</v>
      </c>
      <c r="K27" s="64"/>
      <c r="O27" s="2"/>
    </row>
    <row r="28" spans="1:15" s="11" customFormat="1" ht="219.95" customHeight="1" x14ac:dyDescent="0.25">
      <c r="A28" s="12" t="str">
        <f t="shared" si="6"/>
        <v>IMG19</v>
      </c>
      <c r="B28" s="62" t="s">
        <v>190</v>
      </c>
      <c r="C28" s="20" t="str">
        <f t="shared" si="0"/>
        <v>Cuaderno de Estudio</v>
      </c>
      <c r="D28" s="63" t="s">
        <v>192</v>
      </c>
      <c r="E28" s="63" t="s">
        <v>153</v>
      </c>
      <c r="F28" s="13" t="str">
        <f t="shared" si="4"/>
        <v>MA_10_01_CO_IMG19_small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MA_10_01_CO_IMG19_zoom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3" t="s">
        <v>191</v>
      </c>
      <c r="K28"/>
    </row>
    <row r="29" spans="1:15" s="11" customFormat="1" ht="219.95" customHeight="1" x14ac:dyDescent="0.25">
      <c r="A29" s="12" t="str">
        <f t="shared" si="6"/>
        <v>IMG20</v>
      </c>
      <c r="B29" s="62" t="s">
        <v>190</v>
      </c>
      <c r="C29" s="20" t="str">
        <f t="shared" si="0"/>
        <v>Cuaderno de Estudio</v>
      </c>
      <c r="D29" s="63" t="s">
        <v>192</v>
      </c>
      <c r="E29" s="63" t="s">
        <v>153</v>
      </c>
      <c r="F29" s="13" t="str">
        <f t="shared" si="4"/>
        <v>MA_10_01_CO_IMG20_small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MA_10_01_CO_IMG20_zoom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3" t="s">
        <v>191</v>
      </c>
      <c r="K29"/>
    </row>
    <row r="30" spans="1:15" s="11" customFormat="1" ht="219.95" customHeight="1" x14ac:dyDescent="0.25">
      <c r="A30" s="12" t="str">
        <f t="shared" si="6"/>
        <v>IMG21</v>
      </c>
      <c r="B30" s="62" t="s">
        <v>190</v>
      </c>
      <c r="C30" s="20" t="str">
        <f t="shared" si="0"/>
        <v>Cuaderno de Estudio</v>
      </c>
      <c r="D30" s="63" t="s">
        <v>192</v>
      </c>
      <c r="E30" s="63" t="s">
        <v>153</v>
      </c>
      <c r="F30" s="13" t="str">
        <f t="shared" si="4"/>
        <v>MA_10_01_CO_IMG21_small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MA_10_01_CO_IMG21_zoom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3" t="s">
        <v>191</v>
      </c>
      <c r="K30"/>
    </row>
    <row r="31" spans="1:15" s="11" customFormat="1" ht="219.95" customHeight="1" x14ac:dyDescent="0.25">
      <c r="A31" s="12" t="str">
        <f t="shared" si="6"/>
        <v>IMG22</v>
      </c>
      <c r="B31" s="62" t="s">
        <v>190</v>
      </c>
      <c r="C31" s="20" t="str">
        <f t="shared" si="0"/>
        <v>Cuaderno de Estudio</v>
      </c>
      <c r="D31" s="63" t="s">
        <v>192</v>
      </c>
      <c r="E31" s="63" t="s">
        <v>153</v>
      </c>
      <c r="F31" s="13" t="str">
        <f t="shared" si="4"/>
        <v>MA_10_01_CO_IMG22_small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MA_10_01_CO_IMG22_zoom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3" t="s">
        <v>191</v>
      </c>
      <c r="K31"/>
    </row>
    <row r="32" spans="1:15" s="11" customFormat="1" ht="219.95" customHeight="1" x14ac:dyDescent="0.25">
      <c r="A32" s="12" t="str">
        <f t="shared" si="6"/>
        <v>IMG23</v>
      </c>
      <c r="B32" s="62" t="s">
        <v>190</v>
      </c>
      <c r="C32" s="20" t="str">
        <f t="shared" si="0"/>
        <v>Cuaderno de Estudio</v>
      </c>
      <c r="D32" s="63" t="s">
        <v>192</v>
      </c>
      <c r="E32" s="63" t="s">
        <v>153</v>
      </c>
      <c r="F32" s="13" t="str">
        <f t="shared" si="4"/>
        <v>MA_10_01_CO_IMG23_small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MA_10_01_CO_IMG23_zoom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3" t="s">
        <v>191</v>
      </c>
      <c r="K32"/>
    </row>
    <row r="33" spans="1:15" s="11" customFormat="1" ht="219.95" customHeight="1" x14ac:dyDescent="0.25">
      <c r="A33" s="12" t="str">
        <f t="shared" si="6"/>
        <v>IMG24</v>
      </c>
      <c r="B33" s="62" t="s">
        <v>190</v>
      </c>
      <c r="C33" s="20" t="str">
        <f t="shared" si="0"/>
        <v>Cuaderno de Estudio</v>
      </c>
      <c r="D33" s="63" t="s">
        <v>192</v>
      </c>
      <c r="E33" s="63" t="s">
        <v>153</v>
      </c>
      <c r="F33" s="13" t="str">
        <f t="shared" si="4"/>
        <v>MA_10_01_CO_IMG24_small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MA_10_01_CO_IMG24_zoom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3" t="s">
        <v>191</v>
      </c>
      <c r="K33" s="64"/>
    </row>
    <row r="34" spans="1:15" s="11" customFormat="1" ht="219.95" customHeight="1" x14ac:dyDescent="0.25">
      <c r="A34" s="12" t="str">
        <f t="shared" si="6"/>
        <v>IMG25</v>
      </c>
      <c r="B34" s="62" t="s">
        <v>190</v>
      </c>
      <c r="C34" s="20" t="str">
        <f t="shared" si="0"/>
        <v>Cuaderno de Estudio</v>
      </c>
      <c r="D34" s="63" t="s">
        <v>192</v>
      </c>
      <c r="E34" s="63" t="s">
        <v>153</v>
      </c>
      <c r="F34" s="13" t="str">
        <f t="shared" si="4"/>
        <v>MA_10_01_CO_IMG25_small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MA_10_01_CO_IMG25_zoom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3" t="s">
        <v>191</v>
      </c>
      <c r="K34"/>
      <c r="O34" s="2"/>
    </row>
    <row r="35" spans="1:15" s="11" customFormat="1" ht="219.95" customHeight="1" x14ac:dyDescent="0.25">
      <c r="A35" s="12" t="str">
        <f t="shared" si="6"/>
        <v>IMG26</v>
      </c>
      <c r="B35" s="62" t="s">
        <v>190</v>
      </c>
      <c r="C35" s="20" t="str">
        <f t="shared" si="0"/>
        <v>Cuaderno de Estudio</v>
      </c>
      <c r="D35" s="63" t="s">
        <v>192</v>
      </c>
      <c r="E35" s="63" t="s">
        <v>153</v>
      </c>
      <c r="F35" s="13" t="str">
        <f t="shared" si="4"/>
        <v>MA_10_01_CO_IMG26_small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MA_10_01_CO_IMG26_zoom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t="s">
        <v>191</v>
      </c>
      <c r="K35" s="65"/>
      <c r="O35" s="2"/>
    </row>
    <row r="36" spans="1:15" s="11" customFormat="1" ht="219.95" customHeight="1" x14ac:dyDescent="0.25">
      <c r="A36" s="12" t="str">
        <f t="shared" si="6"/>
        <v>IMG27</v>
      </c>
      <c r="B36" s="62" t="s">
        <v>190</v>
      </c>
      <c r="C36" s="20" t="str">
        <f t="shared" si="0"/>
        <v>Cuaderno de Estudio</v>
      </c>
      <c r="D36" s="63" t="s">
        <v>192</v>
      </c>
      <c r="E36" s="63" t="s">
        <v>153</v>
      </c>
      <c r="F36" s="13" t="str">
        <f t="shared" si="4"/>
        <v>MA_10_01_CO_IMG27_small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MA_10_01_CO_IMG27_zoom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191</v>
      </c>
      <c r="K36"/>
      <c r="O36" s="2"/>
    </row>
    <row r="37" spans="1:15" s="11" customFormat="1" ht="219.95" customHeight="1" x14ac:dyDescent="0.25">
      <c r="A37" s="12" t="str">
        <f t="shared" si="6"/>
        <v>IMG28</v>
      </c>
      <c r="B37" s="62" t="s">
        <v>190</v>
      </c>
      <c r="C37" s="20" t="str">
        <f t="shared" si="0"/>
        <v>Cuaderno de Estudio</v>
      </c>
      <c r="D37" s="63" t="s">
        <v>192</v>
      </c>
      <c r="E37" s="63" t="s">
        <v>153</v>
      </c>
      <c r="F37" s="13" t="str">
        <f t="shared" si="4"/>
        <v>MA_10_01_CO_IMG28_small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MA_10_01_CO_IMG28_zoom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63" t="s">
        <v>191</v>
      </c>
      <c r="K37"/>
    </row>
    <row r="38" spans="1:15" s="11" customFormat="1" ht="219.95" customHeight="1" x14ac:dyDescent="0.25">
      <c r="A38" s="12" t="str">
        <f t="shared" si="6"/>
        <v>IMG29</v>
      </c>
      <c r="B38" s="62" t="s">
        <v>190</v>
      </c>
      <c r="C38" s="20" t="str">
        <f t="shared" si="0"/>
        <v>Cuaderno de Estudio</v>
      </c>
      <c r="D38" s="63" t="s">
        <v>192</v>
      </c>
      <c r="E38" s="63" t="s">
        <v>153</v>
      </c>
      <c r="F38" s="13" t="str">
        <f t="shared" si="4"/>
        <v>MA_10_01_CO_IMG29_small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MA_10_01_CO_IMG29_zoom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63" t="s">
        <v>195</v>
      </c>
      <c r="K38" s="65"/>
    </row>
    <row r="39" spans="1:15" s="11" customFormat="1" ht="219.95" customHeight="1" x14ac:dyDescent="0.25">
      <c r="A39" s="12" t="str">
        <f t="shared" si="6"/>
        <v>IMG30</v>
      </c>
      <c r="B39" s="62" t="s">
        <v>190</v>
      </c>
      <c r="C39" s="20" t="str">
        <f t="shared" si="0"/>
        <v>Cuaderno de Estudio</v>
      </c>
      <c r="D39" s="63" t="s">
        <v>192</v>
      </c>
      <c r="E39" s="63" t="s">
        <v>153</v>
      </c>
      <c r="F39" s="13" t="str">
        <f t="shared" si="4"/>
        <v>MA_10_01_CO_IMG30_small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MA_10_01_CO_IMG30_zoom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t="s">
        <v>191</v>
      </c>
      <c r="K39"/>
    </row>
    <row r="40" spans="1:15" s="11" customFormat="1" ht="219.95" customHeight="1" x14ac:dyDescent="0.25">
      <c r="A40" s="12" t="str">
        <f t="shared" si="6"/>
        <v>IMG31</v>
      </c>
      <c r="B40" s="62" t="s">
        <v>190</v>
      </c>
      <c r="C40" s="20" t="str">
        <f t="shared" si="0"/>
        <v>Cuaderno de Estudio</v>
      </c>
      <c r="D40" s="63" t="s">
        <v>192</v>
      </c>
      <c r="E40" s="63" t="s">
        <v>153</v>
      </c>
      <c r="F40" s="13" t="str">
        <f t="shared" si="4"/>
        <v>MA_10_01_CO_IMG31_small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MA_10_01_CO_IMG31_zoom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t="s">
        <v>191</v>
      </c>
      <c r="K40"/>
    </row>
    <row r="41" spans="1:15" s="11" customFormat="1" ht="219.95" customHeight="1" x14ac:dyDescent="0.25">
      <c r="A41" s="12" t="str">
        <f t="shared" si="6"/>
        <v>IMG32</v>
      </c>
      <c r="B41" s="62" t="s">
        <v>190</v>
      </c>
      <c r="C41" s="20" t="str">
        <f t="shared" si="0"/>
        <v>Cuaderno de Estudio</v>
      </c>
      <c r="D41" s="63" t="s">
        <v>192</v>
      </c>
      <c r="E41" s="63" t="s">
        <v>153</v>
      </c>
      <c r="F41" s="13" t="str">
        <f t="shared" si="4"/>
        <v>MA_10_01_CO_IMG32_small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MA_10_01_CO_IMG32_zoom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t="s">
        <v>191</v>
      </c>
      <c r="K41" s="65"/>
    </row>
    <row r="42" spans="1:15" s="11" customFormat="1" ht="219.95" customHeight="1" x14ac:dyDescent="0.25">
      <c r="A42" s="12" t="str">
        <f t="shared" si="6"/>
        <v>IMG33</v>
      </c>
      <c r="B42" s="62" t="s">
        <v>190</v>
      </c>
      <c r="C42" s="20" t="str">
        <f t="shared" ref="C42:C73" si="7">IF(OR(B42&lt;&gt;"",J42&lt;&gt;""),IF($G$4="Recurso",CONCATENATE($G$4," ",$G$5),$G$4),"")</f>
        <v>Cuaderno de Estudio</v>
      </c>
      <c r="D42" s="63" t="s">
        <v>192</v>
      </c>
      <c r="E42" s="63" t="s">
        <v>153</v>
      </c>
      <c r="F42" s="13" t="str">
        <f t="shared" si="4"/>
        <v>MA_10_01_CO_IMG33_small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MA_10_01_CO_IMG33_zoom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t="s">
        <v>191</v>
      </c>
      <c r="K42"/>
    </row>
    <row r="43" spans="1:15" s="11" customFormat="1" ht="219.95" customHeight="1" x14ac:dyDescent="0.25">
      <c r="A43" s="12" t="str">
        <f t="shared" si="6"/>
        <v>IMG34</v>
      </c>
      <c r="B43" s="62" t="s">
        <v>190</v>
      </c>
      <c r="C43" s="20" t="str">
        <f t="shared" si="7"/>
        <v>Cuaderno de Estudio</v>
      </c>
      <c r="D43" s="63" t="s">
        <v>192</v>
      </c>
      <c r="E43" s="63" t="s">
        <v>153</v>
      </c>
      <c r="F43" s="13" t="str">
        <f t="shared" si="4"/>
        <v>MA_10_01_CO_IMG34_small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MA_10_01_CO_IMG34_zoom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t="s">
        <v>191</v>
      </c>
      <c r="K43"/>
    </row>
    <row r="44" spans="1:15" s="11" customFormat="1" ht="219.95" customHeight="1" x14ac:dyDescent="0.25">
      <c r="A44" s="12" t="str">
        <f t="shared" si="6"/>
        <v>IMG35</v>
      </c>
      <c r="B44" s="62" t="s">
        <v>190</v>
      </c>
      <c r="C44" s="20" t="str">
        <f t="shared" si="7"/>
        <v>Cuaderno de Estudio</v>
      </c>
      <c r="D44" s="63" t="s">
        <v>192</v>
      </c>
      <c r="E44" s="63" t="s">
        <v>153</v>
      </c>
      <c r="F44" s="13" t="str">
        <f t="shared" si="4"/>
        <v>MA_10_01_CO_IMG35_small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MA_10_01_CO_IMG35_zoom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t="s">
        <v>191</v>
      </c>
      <c r="K44"/>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hyperlinks>
    <hyperlink ref="B10" r:id="rId1" display="http://www.shutterstock.com/pic-104292707/stock-photo-an-image-of-a-police-line-up-wall-with-male-suspects.html?src=-0CKTf5TuxDYXTYGhHQKAw-2-76"/>
  </hyperlinks>
  <pageMargins left="0.75" right="0.75" top="1" bottom="1" header="0.5" footer="0.5"/>
  <pageSetup orientation="portrait" horizontalDpi="4294967292" verticalDpi="4294967292" r:id="rId2"/>
  <drawing r:id="rId3"/>
  <legacyDrawing r:id="rId4"/>
  <oleObjects>
    <mc:AlternateContent xmlns:mc="http://schemas.openxmlformats.org/markup-compatibility/2006">
      <mc:Choice Requires="x14">
        <oleObject progId="PBrush" shapeId="2050" r:id="rId5">
          <objectPr defaultSize="0" autoPict="0" r:id="rId6">
            <anchor moveWithCells="1" sizeWithCells="1">
              <from>
                <xdr:col>10</xdr:col>
                <xdr:colOff>466725</xdr:colOff>
                <xdr:row>10</xdr:row>
                <xdr:rowOff>95250</xdr:rowOff>
              </from>
              <to>
                <xdr:col>17</xdr:col>
                <xdr:colOff>38100</xdr:colOff>
                <xdr:row>10</xdr:row>
                <xdr:rowOff>2571750</xdr:rowOff>
              </to>
            </anchor>
          </objectPr>
        </oleObject>
      </mc:Choice>
      <mc:Fallback>
        <oleObject progId="PBrush" shapeId="2050" r:id="rId5"/>
      </mc:Fallback>
    </mc:AlternateContent>
    <mc:AlternateContent xmlns:mc="http://schemas.openxmlformats.org/markup-compatibility/2006">
      <mc:Choice Requires="x14">
        <oleObject progId="PBrush" shapeId="2051" r:id="rId7">
          <objectPr defaultSize="0" autoPict="0" r:id="rId8">
            <anchor moveWithCells="1" sizeWithCells="1">
              <from>
                <xdr:col>10</xdr:col>
                <xdr:colOff>390525</xdr:colOff>
                <xdr:row>10</xdr:row>
                <xdr:rowOff>2638425</xdr:rowOff>
              </from>
              <to>
                <xdr:col>17</xdr:col>
                <xdr:colOff>733425</xdr:colOff>
                <xdr:row>11</xdr:row>
                <xdr:rowOff>2686050</xdr:rowOff>
              </to>
            </anchor>
          </objectPr>
        </oleObject>
      </mc:Choice>
      <mc:Fallback>
        <oleObject progId="PBrush" shapeId="2051" r:id="rId7"/>
      </mc:Fallback>
    </mc:AlternateContent>
    <mc:AlternateContent xmlns:mc="http://schemas.openxmlformats.org/markup-compatibility/2006">
      <mc:Choice Requires="x14">
        <oleObject progId="PBrush" shapeId="2052" r:id="rId9">
          <objectPr defaultSize="0" autoPict="0" r:id="rId10">
            <anchor moveWithCells="1" sizeWithCells="1">
              <from>
                <xdr:col>10</xdr:col>
                <xdr:colOff>676275</xdr:colOff>
                <xdr:row>12</xdr:row>
                <xdr:rowOff>2667000</xdr:rowOff>
              </from>
              <to>
                <xdr:col>16</xdr:col>
                <xdr:colOff>628650</xdr:colOff>
                <xdr:row>13</xdr:row>
                <xdr:rowOff>2686050</xdr:rowOff>
              </to>
            </anchor>
          </objectPr>
        </oleObject>
      </mc:Choice>
      <mc:Fallback>
        <oleObject progId="PBrush" shapeId="2052" r:id="rId9"/>
      </mc:Fallback>
    </mc:AlternateContent>
    <mc:AlternateContent xmlns:mc="http://schemas.openxmlformats.org/markup-compatibility/2006">
      <mc:Choice Requires="x14">
        <oleObject progId="PBrush" shapeId="2054" r:id="rId11">
          <objectPr defaultSize="0" autoPict="0" r:id="rId12">
            <anchor moveWithCells="1" sizeWithCells="1">
              <from>
                <xdr:col>10</xdr:col>
                <xdr:colOff>685800</xdr:colOff>
                <xdr:row>13</xdr:row>
                <xdr:rowOff>2676525</xdr:rowOff>
              </from>
              <to>
                <xdr:col>16</xdr:col>
                <xdr:colOff>619125</xdr:colOff>
                <xdr:row>14</xdr:row>
                <xdr:rowOff>2695575</xdr:rowOff>
              </to>
            </anchor>
          </objectPr>
        </oleObject>
      </mc:Choice>
      <mc:Fallback>
        <oleObject progId="PBrush" shapeId="2054" r:id="rId11"/>
      </mc:Fallback>
    </mc:AlternateContent>
    <mc:AlternateContent xmlns:mc="http://schemas.openxmlformats.org/markup-compatibility/2006">
      <mc:Choice Requires="x14">
        <oleObject progId="PBrush" shapeId="2056" r:id="rId13">
          <objectPr defaultSize="0" autoPict="0" r:id="rId14">
            <anchor moveWithCells="1" sizeWithCells="1">
              <from>
                <xdr:col>10</xdr:col>
                <xdr:colOff>400050</xdr:colOff>
                <xdr:row>16</xdr:row>
                <xdr:rowOff>95250</xdr:rowOff>
              </from>
              <to>
                <xdr:col>18</xdr:col>
                <xdr:colOff>142875</xdr:colOff>
                <xdr:row>16</xdr:row>
                <xdr:rowOff>2600325</xdr:rowOff>
              </to>
            </anchor>
          </objectPr>
        </oleObject>
      </mc:Choice>
      <mc:Fallback>
        <oleObject progId="PBrush" shapeId="2056" r:id="rId13"/>
      </mc:Fallback>
    </mc:AlternateContent>
    <mc:AlternateContent xmlns:mc="http://schemas.openxmlformats.org/markup-compatibility/2006">
      <mc:Choice Requires="x14">
        <oleObject progId="PBrush" shapeId="2057" r:id="rId15">
          <objectPr defaultSize="0" autoPict="0" r:id="rId16">
            <anchor moveWithCells="1" sizeWithCells="1">
              <from>
                <xdr:col>10</xdr:col>
                <xdr:colOff>219075</xdr:colOff>
                <xdr:row>16</xdr:row>
                <xdr:rowOff>2724150</xdr:rowOff>
              </from>
              <to>
                <xdr:col>18</xdr:col>
                <xdr:colOff>104775</xdr:colOff>
                <xdr:row>17</xdr:row>
                <xdr:rowOff>2667000</xdr:rowOff>
              </to>
            </anchor>
          </objectPr>
        </oleObject>
      </mc:Choice>
      <mc:Fallback>
        <oleObject progId="PBrush" shapeId="2057" r:id="rId15"/>
      </mc:Fallback>
    </mc:AlternateContent>
    <mc:AlternateContent xmlns:mc="http://schemas.openxmlformats.org/markup-compatibility/2006">
      <mc:Choice Requires="x14">
        <oleObject progId="PBrush" shapeId="2058" r:id="rId17">
          <objectPr defaultSize="0" autoPict="0" r:id="rId18">
            <anchor moveWithCells="1" sizeWithCells="1">
              <from>
                <xdr:col>10</xdr:col>
                <xdr:colOff>933450</xdr:colOff>
                <xdr:row>18</xdr:row>
                <xdr:rowOff>0</xdr:rowOff>
              </from>
              <to>
                <xdr:col>19</xdr:col>
                <xdr:colOff>38100</xdr:colOff>
                <xdr:row>18</xdr:row>
                <xdr:rowOff>2695575</xdr:rowOff>
              </to>
            </anchor>
          </objectPr>
        </oleObject>
      </mc:Choice>
      <mc:Fallback>
        <oleObject progId="PBrush" shapeId="2058" r:id="rId17"/>
      </mc:Fallback>
    </mc:AlternateContent>
    <mc:AlternateContent xmlns:mc="http://schemas.openxmlformats.org/markup-compatibility/2006">
      <mc:Choice Requires="x14">
        <oleObject progId="PBrush" shapeId="2059" r:id="rId19">
          <objectPr defaultSize="0" autoPict="0" r:id="rId20">
            <anchor moveWithCells="1" sizeWithCells="1">
              <from>
                <xdr:col>10</xdr:col>
                <xdr:colOff>590550</xdr:colOff>
                <xdr:row>18</xdr:row>
                <xdr:rowOff>2571750</xdr:rowOff>
              </from>
              <to>
                <xdr:col>16</xdr:col>
                <xdr:colOff>409575</xdr:colOff>
                <xdr:row>20</xdr:row>
                <xdr:rowOff>9525</xdr:rowOff>
              </to>
            </anchor>
          </objectPr>
        </oleObject>
      </mc:Choice>
      <mc:Fallback>
        <oleObject progId="PBrush" shapeId="2059" r:id="rId19"/>
      </mc:Fallback>
    </mc:AlternateContent>
    <mc:AlternateContent xmlns:mc="http://schemas.openxmlformats.org/markup-compatibility/2006">
      <mc:Choice Requires="x14">
        <oleObject progId="PBrush" shapeId="2060" r:id="rId21">
          <objectPr defaultSize="0" autoPict="0" r:id="rId22">
            <anchor moveWithCells="1" sizeWithCells="1">
              <from>
                <xdr:col>10</xdr:col>
                <xdr:colOff>504825</xdr:colOff>
                <xdr:row>19</xdr:row>
                <xdr:rowOff>2762250</xdr:rowOff>
              </from>
              <to>
                <xdr:col>16</xdr:col>
                <xdr:colOff>638175</xdr:colOff>
                <xdr:row>20</xdr:row>
                <xdr:rowOff>2762250</xdr:rowOff>
              </to>
            </anchor>
          </objectPr>
        </oleObject>
      </mc:Choice>
      <mc:Fallback>
        <oleObject progId="PBrush" shapeId="2060" r:id="rId21"/>
      </mc:Fallback>
    </mc:AlternateContent>
    <mc:AlternateContent xmlns:mc="http://schemas.openxmlformats.org/markup-compatibility/2006">
      <mc:Choice Requires="x14">
        <oleObject progId="PBrush" shapeId="2061" r:id="rId23">
          <objectPr defaultSize="0" autoPict="0" r:id="rId24">
            <anchor moveWithCells="1" sizeWithCells="1">
              <from>
                <xdr:col>10</xdr:col>
                <xdr:colOff>742950</xdr:colOff>
                <xdr:row>22</xdr:row>
                <xdr:rowOff>0</xdr:rowOff>
              </from>
              <to>
                <xdr:col>19</xdr:col>
                <xdr:colOff>38100</xdr:colOff>
                <xdr:row>22</xdr:row>
                <xdr:rowOff>2647950</xdr:rowOff>
              </to>
            </anchor>
          </objectPr>
        </oleObject>
      </mc:Choice>
      <mc:Fallback>
        <oleObject progId="PBrush" shapeId="2061" r:id="rId23"/>
      </mc:Fallback>
    </mc:AlternateContent>
    <mc:AlternateContent xmlns:mc="http://schemas.openxmlformats.org/markup-compatibility/2006">
      <mc:Choice Requires="x14">
        <oleObject progId="PBrush" shapeId="2062" r:id="rId25">
          <objectPr defaultSize="0" autoPict="0" r:id="rId26">
            <anchor moveWithCells="1" sizeWithCells="1">
              <from>
                <xdr:col>10</xdr:col>
                <xdr:colOff>571500</xdr:colOff>
                <xdr:row>22</xdr:row>
                <xdr:rowOff>2743200</xdr:rowOff>
              </from>
              <to>
                <xdr:col>17</xdr:col>
                <xdr:colOff>152400</xdr:colOff>
                <xdr:row>23</xdr:row>
                <xdr:rowOff>2609850</xdr:rowOff>
              </to>
            </anchor>
          </objectPr>
        </oleObject>
      </mc:Choice>
      <mc:Fallback>
        <oleObject progId="PBrush" shapeId="2062" r:id="rId25"/>
      </mc:Fallback>
    </mc:AlternateContent>
    <mc:AlternateContent xmlns:mc="http://schemas.openxmlformats.org/markup-compatibility/2006">
      <mc:Choice Requires="x14">
        <oleObject progId="PBrush" shapeId="2063" r:id="rId27">
          <objectPr defaultSize="0" autoPict="0" r:id="rId28">
            <anchor moveWithCells="1" sizeWithCells="1">
              <from>
                <xdr:col>10</xdr:col>
                <xdr:colOff>457200</xdr:colOff>
                <xdr:row>23</xdr:row>
                <xdr:rowOff>2647950</xdr:rowOff>
              </from>
              <to>
                <xdr:col>16</xdr:col>
                <xdr:colOff>685800</xdr:colOff>
                <xdr:row>24</xdr:row>
                <xdr:rowOff>2686050</xdr:rowOff>
              </to>
            </anchor>
          </objectPr>
        </oleObject>
      </mc:Choice>
      <mc:Fallback>
        <oleObject progId="PBrush" shapeId="2063" r:id="rId27"/>
      </mc:Fallback>
    </mc:AlternateContent>
    <mc:AlternateContent xmlns:mc="http://schemas.openxmlformats.org/markup-compatibility/2006">
      <mc:Choice Requires="x14">
        <oleObject progId="PBrush" shapeId="2064" r:id="rId29">
          <objectPr defaultSize="0" autoPict="0" r:id="rId30">
            <anchor moveWithCells="1" sizeWithCells="1">
              <from>
                <xdr:col>10</xdr:col>
                <xdr:colOff>0</xdr:colOff>
                <xdr:row>27</xdr:row>
                <xdr:rowOff>0</xdr:rowOff>
              </from>
              <to>
                <xdr:col>10</xdr:col>
                <xdr:colOff>2181225</xdr:colOff>
                <xdr:row>28</xdr:row>
                <xdr:rowOff>400050</xdr:rowOff>
              </to>
            </anchor>
          </objectPr>
        </oleObject>
      </mc:Choice>
      <mc:Fallback>
        <oleObject progId="PBrush" shapeId="2064" r:id="rId29"/>
      </mc:Fallback>
    </mc:AlternateContent>
    <mc:AlternateContent xmlns:mc="http://schemas.openxmlformats.org/markup-compatibility/2006">
      <mc:Choice Requires="x14">
        <oleObject progId="PBrush" shapeId="2065" r:id="rId31">
          <objectPr defaultSize="0" autoPict="0" r:id="rId32">
            <anchor moveWithCells="1" sizeWithCells="1">
              <from>
                <xdr:col>10</xdr:col>
                <xdr:colOff>0</xdr:colOff>
                <xdr:row>28</xdr:row>
                <xdr:rowOff>0</xdr:rowOff>
              </from>
              <to>
                <xdr:col>19</xdr:col>
                <xdr:colOff>38100</xdr:colOff>
                <xdr:row>28</xdr:row>
                <xdr:rowOff>2371725</xdr:rowOff>
              </to>
            </anchor>
          </objectPr>
        </oleObject>
      </mc:Choice>
      <mc:Fallback>
        <oleObject progId="PBrush" shapeId="2065" r:id="rId31"/>
      </mc:Fallback>
    </mc:AlternateContent>
    <mc:AlternateContent xmlns:mc="http://schemas.openxmlformats.org/markup-compatibility/2006">
      <mc:Choice Requires="x14">
        <oleObject progId="PBrush" shapeId="2066" r:id="rId33">
          <objectPr defaultSize="0" autoPict="0" r:id="rId34">
            <anchor moveWithCells="1" sizeWithCells="1">
              <from>
                <xdr:col>10</xdr:col>
                <xdr:colOff>438150</xdr:colOff>
                <xdr:row>29</xdr:row>
                <xdr:rowOff>28575</xdr:rowOff>
              </from>
              <to>
                <xdr:col>15</xdr:col>
                <xdr:colOff>590550</xdr:colOff>
                <xdr:row>29</xdr:row>
                <xdr:rowOff>2590800</xdr:rowOff>
              </to>
            </anchor>
          </objectPr>
        </oleObject>
      </mc:Choice>
      <mc:Fallback>
        <oleObject progId="PBrush" shapeId="2066" r:id="rId33"/>
      </mc:Fallback>
    </mc:AlternateContent>
    <mc:AlternateContent xmlns:mc="http://schemas.openxmlformats.org/markup-compatibility/2006">
      <mc:Choice Requires="x14">
        <oleObject progId="PBrush" shapeId="2067" r:id="rId35">
          <objectPr defaultSize="0" autoPict="0" r:id="rId36">
            <anchor moveWithCells="1" sizeWithCells="1">
              <from>
                <xdr:col>10</xdr:col>
                <xdr:colOff>409575</xdr:colOff>
                <xdr:row>30</xdr:row>
                <xdr:rowOff>142875</xdr:rowOff>
              </from>
              <to>
                <xdr:col>16</xdr:col>
                <xdr:colOff>228600</xdr:colOff>
                <xdr:row>30</xdr:row>
                <xdr:rowOff>2619375</xdr:rowOff>
              </to>
            </anchor>
          </objectPr>
        </oleObject>
      </mc:Choice>
      <mc:Fallback>
        <oleObject progId="PBrush" shapeId="2067" r:id="rId35"/>
      </mc:Fallback>
    </mc:AlternateContent>
    <mc:AlternateContent xmlns:mc="http://schemas.openxmlformats.org/markup-compatibility/2006">
      <mc:Choice Requires="x14">
        <oleObject progId="PBrush" shapeId="2068" r:id="rId37">
          <objectPr defaultSize="0" autoPict="0" r:id="rId38">
            <anchor moveWithCells="1" sizeWithCells="1">
              <from>
                <xdr:col>10</xdr:col>
                <xdr:colOff>1238250</xdr:colOff>
                <xdr:row>31</xdr:row>
                <xdr:rowOff>0</xdr:rowOff>
              </from>
              <to>
                <xdr:col>19</xdr:col>
                <xdr:colOff>38100</xdr:colOff>
                <xdr:row>31</xdr:row>
                <xdr:rowOff>2714625</xdr:rowOff>
              </to>
            </anchor>
          </objectPr>
        </oleObject>
      </mc:Choice>
      <mc:Fallback>
        <oleObject progId="PBrush" shapeId="2068" r:id="rId37"/>
      </mc:Fallback>
    </mc:AlternateContent>
    <mc:AlternateContent xmlns:mc="http://schemas.openxmlformats.org/markup-compatibility/2006">
      <mc:Choice Requires="x14">
        <oleObject progId="PBrush" shapeId="2069" r:id="rId39">
          <objectPr defaultSize="0" autoPict="0" r:id="rId40">
            <anchor moveWithCells="1" sizeWithCells="1">
              <from>
                <xdr:col>10</xdr:col>
                <xdr:colOff>885825</xdr:colOff>
                <xdr:row>33</xdr:row>
                <xdr:rowOff>0</xdr:rowOff>
              </from>
              <to>
                <xdr:col>19</xdr:col>
                <xdr:colOff>695325</xdr:colOff>
                <xdr:row>33</xdr:row>
                <xdr:rowOff>2695575</xdr:rowOff>
              </to>
            </anchor>
          </objectPr>
        </oleObject>
      </mc:Choice>
      <mc:Fallback>
        <oleObject progId="PBrush" shapeId="2069" r:id="rId39"/>
      </mc:Fallback>
    </mc:AlternateContent>
    <mc:AlternateContent xmlns:mc="http://schemas.openxmlformats.org/markup-compatibility/2006">
      <mc:Choice Requires="x14">
        <oleObject progId="PBrush" shapeId="2070" r:id="rId41">
          <objectPr defaultSize="0" autoPict="0" r:id="rId42">
            <anchor moveWithCells="1" sizeWithCells="1">
              <from>
                <xdr:col>10</xdr:col>
                <xdr:colOff>981075</xdr:colOff>
                <xdr:row>35</xdr:row>
                <xdr:rowOff>142875</xdr:rowOff>
              </from>
              <to>
                <xdr:col>15</xdr:col>
                <xdr:colOff>704850</xdr:colOff>
                <xdr:row>35</xdr:row>
                <xdr:rowOff>2714625</xdr:rowOff>
              </to>
            </anchor>
          </objectPr>
        </oleObject>
      </mc:Choice>
      <mc:Fallback>
        <oleObject progId="PBrush" shapeId="2070" r:id="rId41"/>
      </mc:Fallback>
    </mc:AlternateContent>
    <mc:AlternateContent xmlns:mc="http://schemas.openxmlformats.org/markup-compatibility/2006">
      <mc:Choice Requires="x14">
        <oleObject progId="PBrush" shapeId="2071" r:id="rId43">
          <objectPr defaultSize="0" autoPict="0" r:id="rId44">
            <anchor moveWithCells="1" sizeWithCells="1">
              <from>
                <xdr:col>10</xdr:col>
                <xdr:colOff>876300</xdr:colOff>
                <xdr:row>36</xdr:row>
                <xdr:rowOff>19050</xdr:rowOff>
              </from>
              <to>
                <xdr:col>16</xdr:col>
                <xdr:colOff>514350</xdr:colOff>
                <xdr:row>36</xdr:row>
                <xdr:rowOff>2752725</xdr:rowOff>
              </to>
            </anchor>
          </objectPr>
        </oleObject>
      </mc:Choice>
      <mc:Fallback>
        <oleObject progId="PBrush" shapeId="2071" r:id="rId43"/>
      </mc:Fallback>
    </mc:AlternateContent>
    <mc:AlternateContent xmlns:mc="http://schemas.openxmlformats.org/markup-compatibility/2006">
      <mc:Choice Requires="x14">
        <oleObject progId="PBrush" shapeId="2072" r:id="rId45">
          <objectPr defaultSize="0" autoPict="0" r:id="rId46">
            <anchor moveWithCells="1" sizeWithCells="1">
              <from>
                <xdr:col>10</xdr:col>
                <xdr:colOff>752475</xdr:colOff>
                <xdr:row>38</xdr:row>
                <xdr:rowOff>142875</xdr:rowOff>
              </from>
              <to>
                <xdr:col>15</xdr:col>
                <xdr:colOff>809625</xdr:colOff>
                <xdr:row>38</xdr:row>
                <xdr:rowOff>2647950</xdr:rowOff>
              </to>
            </anchor>
          </objectPr>
        </oleObject>
      </mc:Choice>
      <mc:Fallback>
        <oleObject progId="PBrush" shapeId="2072" r:id="rId45"/>
      </mc:Fallback>
    </mc:AlternateContent>
    <mc:AlternateContent xmlns:mc="http://schemas.openxmlformats.org/markup-compatibility/2006">
      <mc:Choice Requires="x14">
        <oleObject progId="PBrush" shapeId="2073" r:id="rId47">
          <objectPr defaultSize="0" autoPict="0" r:id="rId48">
            <anchor moveWithCells="1" sizeWithCells="1">
              <from>
                <xdr:col>10</xdr:col>
                <xdr:colOff>504825</xdr:colOff>
                <xdr:row>38</xdr:row>
                <xdr:rowOff>2686050</xdr:rowOff>
              </from>
              <to>
                <xdr:col>16</xdr:col>
                <xdr:colOff>266700</xdr:colOff>
                <xdr:row>40</xdr:row>
                <xdr:rowOff>0</xdr:rowOff>
              </to>
            </anchor>
          </objectPr>
        </oleObject>
      </mc:Choice>
      <mc:Fallback>
        <oleObject progId="PBrush" shapeId="2073" r:id="rId47"/>
      </mc:Fallback>
    </mc:AlternateContent>
    <mc:AlternateContent xmlns:mc="http://schemas.openxmlformats.org/markup-compatibility/2006">
      <mc:Choice Requires="x14">
        <oleObject progId="PBrush" shapeId="2074" r:id="rId49">
          <objectPr defaultSize="0" autoPict="0" r:id="rId50">
            <anchor moveWithCells="1" sizeWithCells="1">
              <from>
                <xdr:col>10</xdr:col>
                <xdr:colOff>257175</xdr:colOff>
                <xdr:row>41</xdr:row>
                <xdr:rowOff>219075</xdr:rowOff>
              </from>
              <to>
                <xdr:col>16</xdr:col>
                <xdr:colOff>371475</xdr:colOff>
                <xdr:row>41</xdr:row>
                <xdr:rowOff>2495550</xdr:rowOff>
              </to>
            </anchor>
          </objectPr>
        </oleObject>
      </mc:Choice>
      <mc:Fallback>
        <oleObject progId="PBrush" shapeId="2074" r:id="rId49"/>
      </mc:Fallback>
    </mc:AlternateContent>
    <mc:AlternateContent xmlns:mc="http://schemas.openxmlformats.org/markup-compatibility/2006">
      <mc:Choice Requires="x14">
        <oleObject progId="PBrush" shapeId="2075" r:id="rId51">
          <objectPr defaultSize="0" autoPict="0" r:id="rId52">
            <anchor moveWithCells="1" sizeWithCells="1">
              <from>
                <xdr:col>10</xdr:col>
                <xdr:colOff>209550</xdr:colOff>
                <xdr:row>42</xdr:row>
                <xdr:rowOff>19050</xdr:rowOff>
              </from>
              <to>
                <xdr:col>16</xdr:col>
                <xdr:colOff>342900</xdr:colOff>
                <xdr:row>42</xdr:row>
                <xdr:rowOff>2733675</xdr:rowOff>
              </to>
            </anchor>
          </objectPr>
        </oleObject>
      </mc:Choice>
      <mc:Fallback>
        <oleObject progId="PBrush" shapeId="2075" r:id="rId51"/>
      </mc:Fallback>
    </mc:AlternateContent>
    <mc:AlternateContent xmlns:mc="http://schemas.openxmlformats.org/markup-compatibility/2006">
      <mc:Choice Requires="x14">
        <oleObject progId="PBrush" shapeId="2076" r:id="rId53">
          <objectPr defaultSize="0" autoPict="0" r:id="rId54">
            <anchor moveWithCells="1" sizeWithCells="1">
              <from>
                <xdr:col>10</xdr:col>
                <xdr:colOff>123825</xdr:colOff>
                <xdr:row>43</xdr:row>
                <xdr:rowOff>142875</xdr:rowOff>
              </from>
              <to>
                <xdr:col>19</xdr:col>
                <xdr:colOff>161925</xdr:colOff>
                <xdr:row>49</xdr:row>
                <xdr:rowOff>19050</xdr:rowOff>
              </to>
            </anchor>
          </objectPr>
        </oleObject>
      </mc:Choice>
      <mc:Fallback>
        <oleObject progId="PBrush" shapeId="2076" r:id="rId53"/>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89" t="s">
        <v>38</v>
      </c>
      <c r="B1" s="90"/>
      <c r="C1" s="90"/>
      <c r="D1" s="90"/>
      <c r="E1" s="90"/>
      <c r="F1" s="91"/>
    </row>
    <row r="2" spans="1:11" x14ac:dyDescent="0.25">
      <c r="A2" s="30" t="s">
        <v>42</v>
      </c>
      <c r="B2" s="31"/>
      <c r="C2" s="92" t="s">
        <v>13</v>
      </c>
      <c r="D2" s="93"/>
      <c r="E2" s="94"/>
      <c r="F2" s="32"/>
    </row>
    <row r="3" spans="1:11" ht="63" x14ac:dyDescent="0.25">
      <c r="A3" s="33" t="s">
        <v>43</v>
      </c>
      <c r="B3" s="31"/>
      <c r="C3" s="98" t="s">
        <v>14</v>
      </c>
      <c r="D3" s="99"/>
      <c r="E3" s="100"/>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1" t="str">
        <f>CONCATENATE(H21,"_",I21,"_",J21,"_CO")</f>
        <v>LE_07_04_CO</v>
      </c>
      <c r="E5" s="102"/>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87" t="str">
        <f>CONCATENATE("SolicitudGrafica_",D5,".xls")</f>
        <v>SolicitudGrafica_LE_07_04_CO.xls</v>
      </c>
      <c r="E7" s="87"/>
      <c r="F7" s="88"/>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89" t="s">
        <v>41</v>
      </c>
      <c r="B13" s="90"/>
      <c r="C13" s="90"/>
      <c r="D13" s="90"/>
      <c r="E13" s="90"/>
      <c r="F13" s="91"/>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2" t="s">
        <v>49</v>
      </c>
      <c r="D15" s="93"/>
      <c r="E15" s="93"/>
      <c r="F15" s="94"/>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5" t="str">
        <f>CONCATENATE(H21,"_",I21,"_",J21,"_",K45)</f>
        <v>LE_07_04_REC10</v>
      </c>
      <c r="E17" s="96"/>
      <c r="F17" s="97"/>
      <c r="J17" s="22">
        <v>14</v>
      </c>
      <c r="K17" s="22">
        <v>14</v>
      </c>
    </row>
    <row r="18" spans="1:11" ht="79.5" thickBot="1" x14ac:dyDescent="0.3">
      <c r="A18" s="33" t="s">
        <v>48</v>
      </c>
      <c r="B18" s="31"/>
      <c r="C18" s="59" t="s">
        <v>120</v>
      </c>
      <c r="D18" s="87" t="str">
        <f>CONCATENATE("SolicitudGrafica_",D17,".xls")</f>
        <v>SolicitudGrafica_LE_07_04_REC10.xls</v>
      </c>
      <c r="E18" s="87"/>
      <c r="F18" s="88"/>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4" t="s">
        <v>56</v>
      </c>
      <c r="B1" s="104" t="s">
        <v>149</v>
      </c>
      <c r="C1" s="104" t="s">
        <v>63</v>
      </c>
      <c r="D1" s="104" t="s">
        <v>64</v>
      </c>
      <c r="E1" s="104" t="s">
        <v>5</v>
      </c>
      <c r="F1" s="104" t="s">
        <v>65</v>
      </c>
      <c r="G1" s="104" t="s">
        <v>66</v>
      </c>
      <c r="H1" s="103" t="s">
        <v>68</v>
      </c>
      <c r="I1" s="103"/>
    </row>
    <row r="2" spans="1:10" x14ac:dyDescent="0.25">
      <c r="A2" s="104"/>
      <c r="B2" s="104"/>
      <c r="C2" s="104"/>
      <c r="D2" s="104"/>
      <c r="E2" s="104"/>
      <c r="F2" s="104"/>
      <c r="G2" s="104"/>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68"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2" customFormat="1" ht="14.65" customHeight="1" x14ac:dyDescent="0.25">
      <c r="A15" s="70" t="s">
        <v>96</v>
      </c>
      <c r="B15" s="70"/>
      <c r="C15" s="70" t="s">
        <v>97</v>
      </c>
      <c r="D15" s="71" t="s">
        <v>98</v>
      </c>
      <c r="E15" s="70" t="s">
        <v>93</v>
      </c>
      <c r="F15" s="70" t="s">
        <v>117</v>
      </c>
      <c r="G15" s="70"/>
      <c r="H15" s="71" t="s">
        <v>122</v>
      </c>
      <c r="I15" s="70"/>
      <c r="J15" s="72"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67"/>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67"/>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Jorge Alexander</cp:lastModifiedBy>
  <dcterms:created xsi:type="dcterms:W3CDTF">2014-07-01T23:43:25Z</dcterms:created>
  <dcterms:modified xsi:type="dcterms:W3CDTF">2016-06-19T02:52:00Z</dcterms:modified>
</cp:coreProperties>
</file>